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765" firstSheet="3" activeTab="10"/>
  </bookViews>
  <sheets>
    <sheet name="ตารางสรุป " sheetId="1" r:id="rId1"/>
    <sheet name="ข้อมูลพื้นฐานของสถาบัน" sheetId="2" r:id="rId2"/>
    <sheet name="สรุปข้อมูลปอเนาะ" sheetId="3" r:id="rId3"/>
    <sheet name="ข้อมูลปอเนาะ" sheetId="4" r:id="rId4"/>
    <sheet name="ข้อมูลพื้นฐานครูผู้สอน" sheetId="5" r:id="rId5"/>
    <sheet name="สรุปข้อมูลครูผู้สอน" sheetId="6" r:id="rId6"/>
    <sheet name="ข้อมูลจำนวนครูผู้สอน" sheetId="7" r:id="rId7"/>
    <sheet name="สรุปข้อมูลผู้เรียน" sheetId="8" r:id="rId8"/>
    <sheet name="ข้อมูลผู้เรียน" sheetId="9" r:id="rId9"/>
    <sheet name="สรุปสถานะผู้เรียน" sheetId="10" r:id="rId10"/>
    <sheet name="ข้อมูลสถานะผู้เรียน" sheetId="11" r:id="rId11"/>
  </sheets>
  <definedNames>
    <definedName name="_xlnm.Print_Titles" localSheetId="6">'ข้อมูลจำนวนครูผู้สอน'!$1:$6</definedName>
    <definedName name="_xlnm.Print_Titles" localSheetId="3">'ข้อมูลปอเนาะ'!$1:$6</definedName>
    <definedName name="_xlnm.Print_Titles" localSheetId="8">'ข้อมูลผู้เรียน'!$1:$6</definedName>
    <definedName name="_xlnm.Print_Titles" localSheetId="1">'ข้อมูลพื้นฐานของสถาบัน'!$1:$5</definedName>
    <definedName name="_xlnm.Print_Titles" localSheetId="4">'ข้อมูลพื้นฐานครูผู้สอน'!$1:$5</definedName>
    <definedName name="_xlnm.Print_Titles" localSheetId="10">'ข้อมูลสถานะผู้เรียน'!$1:$5</definedName>
  </definedNames>
  <calcPr fullCalcOnLoad="1"/>
</workbook>
</file>

<file path=xl/sharedStrings.xml><?xml version="1.0" encoding="utf-8"?>
<sst xmlns="http://schemas.openxmlformats.org/spreadsheetml/2006/main" count="4448" uniqueCount="1469">
  <si>
    <t>ที่</t>
  </si>
  <si>
    <t>ชื่อสถาบันปอเนาะ</t>
  </si>
  <si>
    <t>ชื่อโต๊ะครู</t>
  </si>
  <si>
    <t>วัน เดือน ปี</t>
  </si>
  <si>
    <t>สถานที่ตั้ง</t>
  </si>
  <si>
    <t xml:space="preserve">โทรศัพท์ </t>
  </si>
  <si>
    <t>จำนวนนักเรียน</t>
  </si>
  <si>
    <t>จำนวนผู้เรียนที่กำลังศึกษาวิชาสามัญที่สถานศึกษาอื่น</t>
  </si>
  <si>
    <t>รวม</t>
  </si>
  <si>
    <t>จำนวนผู้ช่วยโต๊ะครู</t>
  </si>
  <si>
    <t>สามัญ</t>
  </si>
  <si>
    <t>ศาสนา</t>
  </si>
  <si>
    <t>ที่ก่อตั้ง</t>
  </si>
  <si>
    <t>เลขที่ หมู่ ถนน</t>
  </si>
  <si>
    <t>ตำบล</t>
  </si>
  <si>
    <t>ชาย</t>
  </si>
  <si>
    <t>หญิง</t>
  </si>
  <si>
    <t>มัธยมต้น</t>
  </si>
  <si>
    <t>มัธยมปลาย</t>
  </si>
  <si>
    <t>จบจาก</t>
  </si>
  <si>
    <t>วุฒิการศึกษาสูงสุด</t>
  </si>
  <si>
    <t>ประถม</t>
  </si>
  <si>
    <t>ชื่อสถาบัน</t>
  </si>
  <si>
    <t>ชื่อครูผู้สอน</t>
  </si>
  <si>
    <t>ที่อยู่</t>
  </si>
  <si>
    <t>เบอร์โทรศัพท์</t>
  </si>
  <si>
    <t>เลขประจำตัวประชาชน</t>
  </si>
  <si>
    <t>อายุ</t>
  </si>
  <si>
    <t>ซานาวียะห์</t>
  </si>
  <si>
    <t>อิบตีดาอียะห์</t>
  </si>
  <si>
    <t>จำนวนผู้เรียน</t>
  </si>
  <si>
    <t>จำนวนผู้เรียนจำแนกตามอายุ</t>
  </si>
  <si>
    <t>ผู้เรียนที่จบการศึกษาภาคบังคับ</t>
  </si>
  <si>
    <t>จบ ม.3</t>
  </si>
  <si>
    <t>ไม่จบ ม.3</t>
  </si>
  <si>
    <t>จำนวนผู้สอน</t>
  </si>
  <si>
    <t>วุฒิการศึกษาสามัญ</t>
  </si>
  <si>
    <t>วุฒิการศึกษาทางศาสนา</t>
  </si>
  <si>
    <t>อนุปริญญา/ปวส.</t>
  </si>
  <si>
    <t>ม 6</t>
  </si>
  <si>
    <t>ม 3</t>
  </si>
  <si>
    <t>อื่นๆ</t>
  </si>
  <si>
    <t>มูตาวาซีเตาะห์</t>
  </si>
  <si>
    <t>อื่น ๆ</t>
  </si>
  <si>
    <t>อำเภอ</t>
  </si>
  <si>
    <t>จำนวนสถาบันศึกษาปอเนาะ</t>
  </si>
  <si>
    <t>จำนวนปอเนาะแยกตามขนาด</t>
  </si>
  <si>
    <t>เล็ก</t>
  </si>
  <si>
    <t>กลาง</t>
  </si>
  <si>
    <t>ใหญ่</t>
  </si>
  <si>
    <t>การจัดสรร</t>
  </si>
  <si>
    <t>ได้รับจัดสรร</t>
  </si>
  <si>
    <t>ไม่ได้รับจัดสรร</t>
  </si>
  <si>
    <t>นับถือศาสนา</t>
  </si>
  <si>
    <t>เลขที่จด</t>
  </si>
  <si>
    <t>ทะเบียน</t>
  </si>
  <si>
    <t>วัน/เดือน/ปี เกิด</t>
  </si>
  <si>
    <t>ขนาดปอเนาะ</t>
  </si>
  <si>
    <t>13-15 ปี</t>
  </si>
  <si>
    <t>15-20 ปี</t>
  </si>
  <si>
    <t>20 ปีขึ้นไป</t>
  </si>
  <si>
    <t>สถานะผู้เรียน</t>
  </si>
  <si>
    <t>ผู้เรียนประจำ</t>
  </si>
  <si>
    <t>ผู้เรียนไป-กลับ</t>
  </si>
  <si>
    <t>ป.โท</t>
  </si>
  <si>
    <t>ป.ตรี</t>
  </si>
  <si>
    <t>สังกัด  สำนักงานการศึกษาเอกชนจังหวัดนราธิวาส</t>
  </si>
  <si>
    <t>สังกัด สำนักงานการศึกษาเอกชนจังหวัดนราธิวาส</t>
  </si>
  <si>
    <t>รหัสไปรษณีย์</t>
  </si>
  <si>
    <t>ต่ำกว่า 13 ปี</t>
  </si>
  <si>
    <t>อำเภอเมืองนราธิวาส</t>
  </si>
  <si>
    <t>ดีนนียะห์อิสลามียะห์</t>
  </si>
  <si>
    <t>นายสามะ  บากา</t>
  </si>
  <si>
    <t>ป.4</t>
  </si>
  <si>
    <t>-</t>
  </si>
  <si>
    <t>6/05/2547</t>
  </si>
  <si>
    <t>3961200077021/2547</t>
  </si>
  <si>
    <t>62/4 ม.5</t>
  </si>
  <si>
    <t>มะนังตายอ</t>
  </si>
  <si>
    <t>089-2955-324</t>
  </si>
  <si>
    <t>นายอับดุลเลาะ  ยามะ</t>
  </si>
  <si>
    <t>ม.6</t>
  </si>
  <si>
    <t>นายแวอับดุลรอเซะ  แวสาแม</t>
  </si>
  <si>
    <t>ป.6</t>
  </si>
  <si>
    <t>นายรอเซะ  ลาเต๊ะ</t>
  </si>
  <si>
    <t>นางสาวรอซีด๊ะ  บากา</t>
  </si>
  <si>
    <t>อนุปริญญา</t>
  </si>
  <si>
    <t>สนียะอิสลามวิทยา</t>
  </si>
  <si>
    <t>นายมะหะหมัด  วาเต๊ะ</t>
  </si>
  <si>
    <t>3960100366313/2547</t>
  </si>
  <si>
    <t>25 ม. 6</t>
  </si>
  <si>
    <t>ลำภู</t>
  </si>
  <si>
    <t>086-2953-032</t>
  </si>
  <si>
    <t>นายคานียา  วาเต๊ะ</t>
  </si>
  <si>
    <t>นางสาวคอลีเย๊าะ  ตีมุง</t>
  </si>
  <si>
    <t>ร่มไทร</t>
  </si>
  <si>
    <t>นางสาวมาวัดดะห์  แลนิ</t>
  </si>
  <si>
    <t>มุตาวาซีเต๊าะ</t>
  </si>
  <si>
    <t>นางสาวมีด๊ะ  มูซอ</t>
  </si>
  <si>
    <t>กาลิซา</t>
  </si>
  <si>
    <t>นางสาวฟาอีซะ  ดาโอ๊ะ</t>
  </si>
  <si>
    <t>นางสาวสารีป๊ะ  บาเห๊ะ</t>
  </si>
  <si>
    <t>นายมาหามะ  ตาเย๊ะ</t>
  </si>
  <si>
    <t>บางปอ</t>
  </si>
  <si>
    <t>นางสาวอานีตา  ดาโอ๊ะ</t>
  </si>
  <si>
    <t>วะอซุฏดีน (รอตันบาตู)</t>
  </si>
  <si>
    <t>นายมูฮัมมัดซอฟวาน มะมิง</t>
  </si>
  <si>
    <t>ปอเนาะ</t>
  </si>
  <si>
    <t>3960100271037/2547</t>
  </si>
  <si>
    <t>58  ม.7</t>
  </si>
  <si>
    <t>กะลุวอ</t>
  </si>
  <si>
    <t>080-7023-625</t>
  </si>
  <si>
    <t>ม.ต้น</t>
  </si>
  <si>
    <t>นูรุลอามาน</t>
  </si>
  <si>
    <t>นายมาหามะ  มะแซ</t>
  </si>
  <si>
    <t>ม.ปลาย</t>
  </si>
  <si>
    <t>อิสลามศึกษา</t>
  </si>
  <si>
    <t>11/03/2548</t>
  </si>
  <si>
    <t>2969900110761/2548</t>
  </si>
  <si>
    <t>087-2921-465</t>
  </si>
  <si>
    <t>ปวส.</t>
  </si>
  <si>
    <t>ชั้น 10</t>
  </si>
  <si>
    <t>นัฮดอตูลซูบบานียะฮ์</t>
  </si>
  <si>
    <t>นายอับดุลเลาะ  บือราเฮง</t>
  </si>
  <si>
    <t>12/12/2550</t>
  </si>
  <si>
    <t>3960100106788/2550</t>
  </si>
  <si>
    <t>96/2  ม.1</t>
  </si>
  <si>
    <t>089-9787-805</t>
  </si>
  <si>
    <t>นายรอนิง  สะมะแอ</t>
  </si>
  <si>
    <t>ม.3</t>
  </si>
  <si>
    <t>มูตะวัซซีเฎาะห์</t>
  </si>
  <si>
    <t>ดารุสซอลีฮีน</t>
  </si>
  <si>
    <t xml:space="preserve">นายมะดาโอะ  ยีดิง      </t>
  </si>
  <si>
    <t>29/02/2551</t>
  </si>
  <si>
    <t>3960100420580/2551</t>
  </si>
  <si>
    <t>209  ม.7</t>
  </si>
  <si>
    <t>กะลุวอเหนือ</t>
  </si>
  <si>
    <t>086-9576-836</t>
  </si>
  <si>
    <t>นางรอซีดะ  วาเตะ</t>
  </si>
  <si>
    <t>วะอซุฏดีน</t>
  </si>
  <si>
    <t>สนียะห์อิสลามวิทยา</t>
  </si>
  <si>
    <t>นะห์ฏอตุลซุบานียะห์</t>
  </si>
  <si>
    <t xml:space="preserve">วะอซุฏดีน </t>
  </si>
  <si>
    <t>นายมูหัมมัดซอฟวาน  มะมิง</t>
  </si>
  <si>
    <t>57 ม. 7 ต.กะลุวอ อ.เมืองนราธิวาส</t>
  </si>
  <si>
    <t>08 0702 3625</t>
  </si>
  <si>
    <t>P</t>
  </si>
  <si>
    <t>อิสลาม</t>
  </si>
  <si>
    <t>นายเจ๊ะอาลี  เจ๊ะคาเดร์</t>
  </si>
  <si>
    <t>31 ม.7 ต.กะลุวอเหนือ อ.เมืองนราธิวาส</t>
  </si>
  <si>
    <t>ม.ศ.3</t>
  </si>
  <si>
    <t>ตอนต้น</t>
  </si>
  <si>
    <t>นายกอและ  เจะอีซอ</t>
  </si>
  <si>
    <t>51/3 ม.7 ต.กะลุวอเหนือ อ.เมืองนราธิวาส</t>
  </si>
  <si>
    <t>นายมาหะมะ  มะแซ</t>
  </si>
  <si>
    <t>3/2 ม.7 ต.บางปอ อ.เมืองนราธิวาส</t>
  </si>
  <si>
    <t>นายเจ๊ะรอซื่อลั่ง มะมิง</t>
  </si>
  <si>
    <t>53 ม.7 ต.บางปอ อ.เมืองนราธิวาส</t>
  </si>
  <si>
    <t>08 7292 1465</t>
  </si>
  <si>
    <t>ตอนกลาง</t>
  </si>
  <si>
    <t>นายมะเกาซี  ดือราแม</t>
  </si>
  <si>
    <t>83 ม.7 ต.บางปอ อ.เมืองนราธิวาส</t>
  </si>
  <si>
    <t>นางรอปีอ๊ะ  ซาราเซะ</t>
  </si>
  <si>
    <t>น.ส.คอดีเยาะห์  มะแซ</t>
  </si>
  <si>
    <t>นายอับดุลเล๊าะ  บือราเฮง</t>
  </si>
  <si>
    <t>96/2 ม.1 ต.บางปอ อ.เมืองนราธิวาส</t>
  </si>
  <si>
    <t>08 9978 7805</t>
  </si>
  <si>
    <t>นายฮานานี  บือราเฮง</t>
  </si>
  <si>
    <t>66/3 ม.1 ต.บางปอ อ.เมืองนราธิวาส</t>
  </si>
  <si>
    <t>นายฮามิด  จะหมิ</t>
  </si>
  <si>
    <t>77/2 ม. ต.บางปอ อ.เมืองนราธิวาส</t>
  </si>
  <si>
    <t>66/1ม.1 ต.บางปอ อ.เมืองนราธิวาส</t>
  </si>
  <si>
    <t>08 1098 9822</t>
  </si>
  <si>
    <t>นางอาซือม่า  เจ๊ะปูเต๊ะ</t>
  </si>
  <si>
    <t>นายมะดาโอะ  ยีดิง</t>
  </si>
  <si>
    <t>209 ม. 7  ต.กะลุวอเหนือ อ.เมืองนราธิวาส</t>
  </si>
  <si>
    <t>073 542 256</t>
  </si>
  <si>
    <t xml:space="preserve">นายมุห์ยีดิง  ยีดิง                </t>
  </si>
  <si>
    <t>08 5582 9065</t>
  </si>
  <si>
    <t>17/9/231</t>
  </si>
  <si>
    <t>นายอาสอารี  ลาเตะ</t>
  </si>
  <si>
    <t>4 ม.3 ต.ศาลาใหม่ อ.ตากใบ</t>
  </si>
  <si>
    <t>ม. 6</t>
  </si>
  <si>
    <t>รร.นิรันดรวิทยา</t>
  </si>
  <si>
    <t xml:space="preserve">25 ม.6 ต.ลำภู อ.เมือง </t>
  </si>
  <si>
    <t>นายตามีซี   บินเสะ</t>
  </si>
  <si>
    <t>30/2 ม.6 ต.ลำภู อ.เมือง</t>
  </si>
  <si>
    <t>08 2266 2408</t>
  </si>
  <si>
    <t>75 ม.1 ต.ร่มไทร อ.สุคิริน</t>
  </si>
  <si>
    <t>สานียาติลอิสลามียะห์</t>
  </si>
  <si>
    <t>2/134 ถ.จาตุรงค์รัศมี ต.บางนาค อ.เมือง</t>
  </si>
  <si>
    <t>08 2730 4048</t>
  </si>
  <si>
    <t>ม.สงขลานครินทร์</t>
  </si>
  <si>
    <t>อัตตัรกียะห์อิสลามียะห์</t>
  </si>
  <si>
    <t>137/2 ม.3 ต.กาลิซา อ.ระแงะ</t>
  </si>
  <si>
    <t>78/6 ม.6 ต.ผดุงมาตร อ.จะแนะ</t>
  </si>
  <si>
    <t>80/1 ม.3 ต.เขาตูม อ.ยะรัง</t>
  </si>
  <si>
    <t>66/1 ม.7 ต.บางปอ อ.เมือง</t>
  </si>
  <si>
    <t>ดีนนียะห์อิสลามมียะห์</t>
  </si>
  <si>
    <t>62/4 ม.5  ต.มะนังตายอ อ.เมือง</t>
  </si>
  <si>
    <t>39/1 ม.5   ต.มะนังตายอ อ.เมือง</t>
  </si>
  <si>
    <t>17/1 ม.1  ต.ปูยุด  อ.เมือง</t>
  </si>
  <si>
    <t>4 ม.5   ต.มะนังตายอ อ.เมือง</t>
  </si>
  <si>
    <t>เมืองนราธิวาส</t>
  </si>
  <si>
    <t xml:space="preserve">อำเภอยี่งอ </t>
  </si>
  <si>
    <t xml:space="preserve"> สันติศาสน์อิสลาม</t>
  </si>
  <si>
    <t>นายอุสมาน สนิ</t>
  </si>
  <si>
    <t>ปริญญาตรี</t>
  </si>
  <si>
    <t>ม.อิสลามยะลา</t>
  </si>
  <si>
    <t>3960400112864/2554</t>
  </si>
  <si>
    <t>70/1 ม.3</t>
  </si>
  <si>
    <t>จอเบาะ</t>
  </si>
  <si>
    <t>084-8566-997</t>
  </si>
  <si>
    <t>นางแวบีเบาะ ดาแลเบาะ</t>
  </si>
  <si>
    <t>กศน.</t>
  </si>
  <si>
    <t>ปอเนาะสะกำ</t>
  </si>
  <si>
    <t>089-8694-712</t>
  </si>
  <si>
    <t>นายฆอซาลี อาแว</t>
  </si>
  <si>
    <t>มอ.ปัตตานี</t>
  </si>
  <si>
    <t>อัตตัรกียะห์</t>
  </si>
  <si>
    <t>089-9780-297</t>
  </si>
  <si>
    <t>นางเฟาซียะห์ สนิ</t>
  </si>
  <si>
    <t>081-7380-813</t>
  </si>
  <si>
    <t>ดารุลฟูรกอน</t>
  </si>
  <si>
    <t>นายฮาซันน์ เจ๊ะหมิ</t>
  </si>
  <si>
    <t>ป.บัณฑิต</t>
  </si>
  <si>
    <t>ม.ราชภัฎยะลา</t>
  </si>
  <si>
    <t>ม.อัลอัซฮาร์</t>
  </si>
  <si>
    <t>23/03/2555</t>
  </si>
  <si>
    <t>3960500681330/2555</t>
  </si>
  <si>
    <t>276/1 ม.6</t>
  </si>
  <si>
    <t>ยี่งอ</t>
  </si>
  <si>
    <t>089-2947-243</t>
  </si>
  <si>
    <t>นางนูรียะ ลอมา</t>
  </si>
  <si>
    <t>อัครศาสน์วิทยา</t>
  </si>
  <si>
    <t>นางนูรีซัน ยาลาแว</t>
  </si>
  <si>
    <t>อีดายาตุลกุรอ่าน</t>
  </si>
  <si>
    <t>นายซูกิปลี หะยีมะเซ็ง</t>
  </si>
  <si>
    <t>กศน.ยี่งอ</t>
  </si>
  <si>
    <t>3960500090765/2547</t>
  </si>
  <si>
    <t>68/2 ม.8</t>
  </si>
  <si>
    <t>089-2958-675</t>
  </si>
  <si>
    <t>นางนูรฮายาตี ตอละ</t>
  </si>
  <si>
    <t>ม.7</t>
  </si>
  <si>
    <t>สมานมิตรวิทยา</t>
  </si>
  <si>
    <t>มัดรอซาตุลวาซีละห์</t>
  </si>
  <si>
    <t>นายลาเต๊ะ หม๊ะนีลอ</t>
  </si>
  <si>
    <t>บ้านลุโบะบายะ</t>
  </si>
  <si>
    <t>ปอเนาะดาลอ</t>
  </si>
  <si>
    <t>3960400268023/2547</t>
  </si>
  <si>
    <t>35 ม.1</t>
  </si>
  <si>
    <t>ลุโบะบายะ</t>
  </si>
  <si>
    <t>082-8253-910</t>
  </si>
  <si>
    <t>นายอิสมาแอ หม๊ะนีลอ</t>
  </si>
  <si>
    <t xml:space="preserve"> -</t>
  </si>
  <si>
    <t>นายมะห์วี หามะ</t>
  </si>
  <si>
    <t>เจริญวิทยานุสรณ์</t>
  </si>
  <si>
    <t>ดารุลมุมีนีน</t>
  </si>
  <si>
    <t>นายอาหะมะ อาแซ</t>
  </si>
  <si>
    <t>12 /07/2553</t>
  </si>
  <si>
    <t>3960400104667/2553</t>
  </si>
  <si>
    <t>140/2 ม.1</t>
  </si>
  <si>
    <t>ละหาร</t>
  </si>
  <si>
    <t>086-2978-090</t>
  </si>
  <si>
    <t>นายมะกือตา บือราเฮง</t>
  </si>
  <si>
    <t>มหาวิทยาลัยทักษิณ</t>
  </si>
  <si>
    <t>นายมะรอยี วาหะ</t>
  </si>
  <si>
    <t>บ้านกาเด็ง</t>
  </si>
  <si>
    <t>ดารุสสาลาม</t>
  </si>
  <si>
    <t>มะฮัดอาร์ซาดี</t>
  </si>
  <si>
    <t>นายเจะเด็ง ดอเลาะ</t>
  </si>
  <si>
    <t>บ้านบูเก๊ะกอตอ</t>
  </si>
  <si>
    <t>สมบูรณ์ศาสน์</t>
  </si>
  <si>
    <t>3960400104667/2547</t>
  </si>
  <si>
    <t>103/2 ม.4</t>
  </si>
  <si>
    <t>089-5994-242</t>
  </si>
  <si>
    <t>นายยะยา สะมะแอ</t>
  </si>
  <si>
    <t>อัตตัรบียะห์อัลอิสลามียะห์</t>
  </si>
  <si>
    <t>นายมะกอเซ็. ดอแน</t>
  </si>
  <si>
    <t>อิรัก</t>
  </si>
  <si>
    <t>3960400043099/2547</t>
  </si>
  <si>
    <t>61/1 ม.5</t>
  </si>
  <si>
    <t>081-7488-190</t>
  </si>
  <si>
    <t>นางยูวารีเยาะ ดอแน</t>
  </si>
  <si>
    <t>นายดอรอแม บินสะมะแอ</t>
  </si>
  <si>
    <t>255/1 ม.1 ต.ละหาร อ.ยี่งอ</t>
  </si>
  <si>
    <t>3-9604-00112-86-4</t>
  </si>
  <si>
    <t>25/02/2503</t>
  </si>
  <si>
    <t>70/1 ม.3 ต.จอเบาะ อ.ยี่งอ</t>
  </si>
  <si>
    <t>3-9604-00163-25-6</t>
  </si>
  <si>
    <t>25 /05/2506</t>
  </si>
  <si>
    <t>5 ม.3 ต.จอเบาะ อ.ยี่งอ</t>
  </si>
  <si>
    <t>3-9604-00014-36-8</t>
  </si>
  <si>
    <t>1 /01/2524</t>
  </si>
  <si>
    <t>3-9604-00160-85-1</t>
  </si>
  <si>
    <t>11 /12/2523</t>
  </si>
  <si>
    <t>นางอัสเมาะ อูเซ็ง</t>
  </si>
  <si>
    <t>276/1 ม.2 ต.ยี่งอ อ.ยี่งอ</t>
  </si>
  <si>
    <t>วิทยาลัยชุมชน</t>
  </si>
  <si>
    <t>บำรุงอิสลามปัตตานี</t>
  </si>
  <si>
    <t>3-9604-00015-79-2</t>
  </si>
  <si>
    <t>8 /03/2512</t>
  </si>
  <si>
    <t>276/7 ม.2 ต.ยี่งอ อ.ยี่งอ</t>
  </si>
  <si>
    <t>3-9604-00058-17-7</t>
  </si>
  <si>
    <t>24 /05/2517</t>
  </si>
  <si>
    <t>1/16  ม.4  ต.ยี่งอ อ.ยี่งอ</t>
  </si>
  <si>
    <t>3-9604-00058-36-3</t>
  </si>
  <si>
    <t>17 /06/2515</t>
  </si>
  <si>
    <t>68/2 ม.8 ต.จอเบาะ อ.ยี่งอ</t>
  </si>
  <si>
    <t>3-9605-00090-76-5</t>
  </si>
  <si>
    <t>4/04/2508</t>
  </si>
  <si>
    <t>68/1 ม.8 ต.จอเบาะ อ.ยี่งอ</t>
  </si>
  <si>
    <t>8/04/2522</t>
  </si>
  <si>
    <t>35 ม.1 ต.ลุโบะบายะ อ.ยี่งอ</t>
  </si>
  <si>
    <t>3-9604-00268-02-3</t>
  </si>
  <si>
    <t>082-8275-267</t>
  </si>
  <si>
    <t>3-9604-00164-78-3</t>
  </si>
  <si>
    <t>8 /04/2518</t>
  </si>
  <si>
    <t>71/2 ม.6 ต.บาเระใต้ อ.บาเจาะ</t>
  </si>
  <si>
    <t>086-2977-232</t>
  </si>
  <si>
    <t>3-9603-00031-51-3</t>
  </si>
  <si>
    <t>17 /04/2529</t>
  </si>
  <si>
    <t>128 ม.1 ต.ละหาร อ.ยี่งอ</t>
  </si>
  <si>
    <t>3-9604-00104-66-7</t>
  </si>
  <si>
    <t>148 ม.8 ต.ตันหยงมัส อ.ระแงะ</t>
  </si>
  <si>
    <t>3-9604-00105-24-8</t>
  </si>
  <si>
    <t>134/4 ม.1 ต.ละหาร อ.ยี่งอ</t>
  </si>
  <si>
    <t>3-9604-00105-18-3</t>
  </si>
  <si>
    <t>35/1 ม.4 ต.ยี่งอ อ.ยี่งอ</t>
  </si>
  <si>
    <t>บ้านยูเก๊ะกอตอ</t>
  </si>
  <si>
    <t>3-9604-00065-88-2</t>
  </si>
  <si>
    <t>103/2 ม.4 ต.ยี่งอ อ.ยี่งอ</t>
  </si>
  <si>
    <t>3-9604-00056-94-8</t>
  </si>
  <si>
    <t>นายมะกอเซ็ง ดอแน</t>
  </si>
  <si>
    <t>61/1 ม.5  ต.จอเบาะ อ.ยี่งอ</t>
  </si>
  <si>
    <t>3-9604-00043-00-9</t>
  </si>
  <si>
    <t>2 /02/2494</t>
  </si>
  <si>
    <t xml:space="preserve">61/1 ม.5  ต.จอเบาะ อ.ยี่งอ </t>
  </si>
  <si>
    <t>086-2924-885</t>
  </si>
  <si>
    <t>3-9604-00180-16-1</t>
  </si>
  <si>
    <t>17 /05/2508</t>
  </si>
  <si>
    <t xml:space="preserve">108 ม.9  ต.จอเบาะ อ.ยี่งอ </t>
  </si>
  <si>
    <t>080-7075-707</t>
  </si>
  <si>
    <t>3-9602-00161-43-1</t>
  </si>
  <si>
    <t>11/03/2516</t>
  </si>
  <si>
    <t>อำเภอยี่งอ</t>
  </si>
  <si>
    <t>อำเภอบาเจาะ</t>
  </si>
  <si>
    <t>นัสรินวิทยา</t>
  </si>
  <si>
    <t>นายมะซุกรี  หะยีมะสาและ</t>
  </si>
  <si>
    <t>3960300261167/2547</t>
  </si>
  <si>
    <t>146 ม.7</t>
  </si>
  <si>
    <t>ปะลุกาสาเมาะ</t>
  </si>
  <si>
    <t>089-8797-957</t>
  </si>
  <si>
    <t>นางสาวอาอีดะห์  แวกือจิ</t>
  </si>
  <si>
    <t>กูรอ่านกูเร๊าะฮ์ซับอียะห์</t>
  </si>
  <si>
    <t>นายอาหาหมัดซูเฮล ยีลาดอ</t>
  </si>
  <si>
    <t>ม.ราชภัฏยะลา</t>
  </si>
  <si>
    <t>รร.อัครศาสน์วิทยา</t>
  </si>
  <si>
    <t>10/10/2549</t>
  </si>
  <si>
    <t>3960300193170/2549</t>
  </si>
  <si>
    <t>1/3 ม.8</t>
  </si>
  <si>
    <t>084-8629-952</t>
  </si>
  <si>
    <t>นางสาวอาแอเสาะ  แซะแม</t>
  </si>
  <si>
    <t>กศน.บาเจาะ</t>
  </si>
  <si>
    <t>รร.วัฒนธรรมอิสลาม</t>
  </si>
  <si>
    <t>นายอาลีย๊ะ เซะแม</t>
  </si>
  <si>
    <t>ครุณศาสน์วิทยา</t>
  </si>
  <si>
    <t>081-0944-203</t>
  </si>
  <si>
    <t>นางสาวฟาตันน์  แซะแม</t>
  </si>
  <si>
    <t>ม.ราชภัฏภูเก็ต</t>
  </si>
  <si>
    <t>มูตาวัสซิต</t>
  </si>
  <si>
    <t>รร.สายบุรีอิสลามวิทยา</t>
  </si>
  <si>
    <t>080-1260-922</t>
  </si>
  <si>
    <t>นางสาวฟัดรียะห์ เซะแย</t>
  </si>
  <si>
    <t>ม.ราชภัฏนครศรีฯ</t>
  </si>
  <si>
    <t>รร.อัตตัรกียะห์อิสลามียะห์</t>
  </si>
  <si>
    <t>082-824-785</t>
  </si>
  <si>
    <t>นางสาวฟัรฮานา เซะแม</t>
  </si>
  <si>
    <t>080-7059-422</t>
  </si>
  <si>
    <t>นายยาการียา ลาเต๊ะ</t>
  </si>
  <si>
    <t>089-2938-289</t>
  </si>
  <si>
    <t>อัล - ฟุรกอน</t>
  </si>
  <si>
    <t>นายดอเล๊าะ  โอ๊ะหลง</t>
  </si>
  <si>
    <t>รร.อิสลามศาสตร์วิทยา</t>
  </si>
  <si>
    <t>396030023878/2547</t>
  </si>
  <si>
    <t>143 ม.5</t>
  </si>
  <si>
    <t>089-8790-675</t>
  </si>
  <si>
    <t>นางสาวลีเยาะ  โอ๊ะหลง</t>
  </si>
  <si>
    <t>นายอูเซ็ง  คาเดร์</t>
  </si>
  <si>
    <t>นายมูฮัมหมัดอันนุมาน  โอ๊ะหลง</t>
  </si>
  <si>
    <t>082-8288-587</t>
  </si>
  <si>
    <t>นางสาวรอกีเยาะ  ยามิง</t>
  </si>
  <si>
    <t>088-4993-539</t>
  </si>
  <si>
    <t>นายไทรนูนอาบีดีน  โอ๊ะหลง</t>
  </si>
  <si>
    <t>6/05/2552</t>
  </si>
  <si>
    <t>084-8538-384</t>
  </si>
  <si>
    <t>ดารุลอูลูม</t>
  </si>
  <si>
    <t>นายอายิ  ดาฮามิ</t>
  </si>
  <si>
    <t>รร.บ้านขนุน</t>
  </si>
  <si>
    <t>รร.ดาราศาสน์</t>
  </si>
  <si>
    <t>28/11/2550</t>
  </si>
  <si>
    <t>3940500103051/2550</t>
  </si>
  <si>
    <t>29/1 ม.1</t>
  </si>
  <si>
    <t>บาเระใต้</t>
  </si>
  <si>
    <t>083-6559-190</t>
  </si>
  <si>
    <t>นายไซนูอัลปิดิน  อาลีฮา</t>
  </si>
  <si>
    <t>084-1963-934</t>
  </si>
  <si>
    <t>นายยูกิฟลี มาหะ</t>
  </si>
  <si>
    <t>081-7673-737</t>
  </si>
  <si>
    <t>ดารุลเอ็นศอร์</t>
  </si>
  <si>
    <t>นายสะรอนิง   มาลอ</t>
  </si>
  <si>
    <t>รร.สมบูรณ์ศาน์</t>
  </si>
  <si>
    <t>11/11/2551</t>
  </si>
  <si>
    <t>3960300292780/2551</t>
  </si>
  <si>
    <t>153 ม.3</t>
  </si>
  <si>
    <t>บาเระเหนือ</t>
  </si>
  <si>
    <t>089-2974-261</t>
  </si>
  <si>
    <t>นางยารียะห์   นิสาแย</t>
  </si>
  <si>
    <t>รร.ดรุณศาสน์</t>
  </si>
  <si>
    <t>นายซัยนัล  มะและเด็ง</t>
  </si>
  <si>
    <t>รร.ดรุณศาสน์วิทยา</t>
  </si>
  <si>
    <t>มูตาวัซซิต</t>
  </si>
  <si>
    <t>084-851-427</t>
  </si>
  <si>
    <t>นายมะยูโซะ แปแนะเฮง</t>
  </si>
  <si>
    <t>086-2994-686</t>
  </si>
  <si>
    <t>บากูรอตุตตะอุลีมีลิลอูลูมิชัซร์อียะห์</t>
  </si>
  <si>
    <t>นายมะรอซี  แดเมาะเล็ง</t>
  </si>
  <si>
    <t>รร.ต้นตาล</t>
  </si>
  <si>
    <t>อิบติดาอียะห์</t>
  </si>
  <si>
    <t>ตาดีกาจอเบาะ</t>
  </si>
  <si>
    <t>12/07/2553</t>
  </si>
  <si>
    <t>3960409088661/2553</t>
  </si>
  <si>
    <t xml:space="preserve"> 13/2</t>
  </si>
  <si>
    <t>บาเจาะ</t>
  </si>
  <si>
    <t>089-4564-832</t>
  </si>
  <si>
    <t>.ราชภัฏภูเก็ต</t>
  </si>
  <si>
    <t>อัตตัรกียะห์อีสลามียะห์</t>
  </si>
  <si>
    <t>083-5109-623</t>
  </si>
  <si>
    <t>ศิริธรรมวิทยา</t>
  </si>
  <si>
    <t>089-9760-982</t>
  </si>
  <si>
    <t>มัรกาซอิฮย๊ะอัลฟุรกอน</t>
  </si>
  <si>
    <t>นายซอบรี  แวหะยี</t>
  </si>
  <si>
    <t>ม.อัซฮัร ไคโร</t>
  </si>
  <si>
    <t>31/01/2555</t>
  </si>
  <si>
    <t>5960300002036/2555</t>
  </si>
  <si>
    <t>114 ม.6</t>
  </si>
  <si>
    <t>ลุโบะสาวอ</t>
  </si>
  <si>
    <t>087-962-541</t>
  </si>
  <si>
    <t>นายมะยูโซะ แวหะยี</t>
  </si>
  <si>
    <t>ป.3</t>
  </si>
  <si>
    <t>รร.ธรรมสตัมภ์วิทยา</t>
  </si>
  <si>
    <t>084-3125-822</t>
  </si>
  <si>
    <t>นางอามีเนาะ แวหะยี</t>
  </si>
  <si>
    <t>ป.7</t>
  </si>
  <si>
    <t>รร.พัฒนาอิสลาม</t>
  </si>
  <si>
    <t>084-3125-862</t>
  </si>
  <si>
    <t>นางสาวนิติซัม เส็น</t>
  </si>
  <si>
    <t>081-7983-789</t>
  </si>
  <si>
    <t>นางสาวซัลวา แวหะยี</t>
  </si>
  <si>
    <t>กศน. ไคโร</t>
  </si>
  <si>
    <t>รร.ดำรงวิทยา</t>
  </si>
  <si>
    <t>084-9684-202</t>
  </si>
  <si>
    <t>146 ม.7 ต.ปะลุกาสาเมาะ อ.บาเจาะ</t>
  </si>
  <si>
    <t>3-9603-00261-16-7</t>
  </si>
  <si>
    <t>147 ม.7 ต.ปะลุกาสาเมาะ อ.บาเจาะ</t>
  </si>
  <si>
    <t>3-9605-00252-75-9</t>
  </si>
  <si>
    <t xml:space="preserve">1/3 ม.8 ต.ปะลุกาสาเมาะ อ.บาเจาะ </t>
  </si>
  <si>
    <t>084-7720-552</t>
  </si>
  <si>
    <t>3-9603-00193-17-0</t>
  </si>
  <si>
    <t>21 /07/2525</t>
  </si>
  <si>
    <t>3-9603-00193-09-9</t>
  </si>
  <si>
    <t>2/10/ 2508</t>
  </si>
  <si>
    <t>3-9603-00262-08-2</t>
  </si>
  <si>
    <t>5 /05/ 2503</t>
  </si>
  <si>
    <t>3-9603-00193-10-2</t>
  </si>
  <si>
    <t>19 /10/ 2517</t>
  </si>
  <si>
    <t>1-9603-00052-76-6</t>
  </si>
  <si>
    <t>18 /03/ 2532</t>
  </si>
  <si>
    <t>1/3 ม.8 ต.ปะลุกาสาเมาะ อ.บาเจาะ</t>
  </si>
  <si>
    <t>1-9603-00087-16-1</t>
  </si>
  <si>
    <t>2 /05/ 2537</t>
  </si>
  <si>
    <t>33 ม.4 ต.กะรูบี อ.กะพ้อ จ.ปัตตานี</t>
  </si>
  <si>
    <t>3-9612-00110-97-4</t>
  </si>
  <si>
    <t>19 /12/ 2525</t>
  </si>
  <si>
    <t xml:space="preserve">143 ม.5 ต.ปะลุกาสาเมาะ อ.บาเจาะ </t>
  </si>
  <si>
    <t>3-9603-00238-71-8</t>
  </si>
  <si>
    <t xml:space="preserve">6 ม.5 ต.ปะลุกาสาเมาะ อ.บาเจาะ </t>
  </si>
  <si>
    <t>086-9609-524</t>
  </si>
  <si>
    <t>3-9603-00233-35-0</t>
  </si>
  <si>
    <t>143 ม.5 ต.ปะลุกาสาเมาะ อ.บาเจาะ</t>
  </si>
  <si>
    <t>3-9605-00619-54-5</t>
  </si>
  <si>
    <t xml:space="preserve">144 ม.5 ต.ปะลุกาสาเมาะ อ.บาเจาะ </t>
  </si>
  <si>
    <t>1-9603-00044-83-6</t>
  </si>
  <si>
    <t xml:space="preserve">22 ม.1 ต.กะดุนุง อ.บาเจาะ </t>
  </si>
  <si>
    <t>3-9407-00273-23-5</t>
  </si>
  <si>
    <t>146 ม.5 ต.ปะลุกาสาเมาะ อ.บาเจาะ</t>
  </si>
  <si>
    <t>3-9603-00233-37-6</t>
  </si>
  <si>
    <t xml:space="preserve">29/1 ม.1 ต.บาเระใต้ อ.บาเจาะ </t>
  </si>
  <si>
    <t>3-4405-00103-05-1</t>
  </si>
  <si>
    <t>22/3 ม.4 ต.บาเระใต้ อ.บาเจาะ</t>
  </si>
  <si>
    <t>3-9603-00312-78-1</t>
  </si>
  <si>
    <t xml:space="preserve">77 ม.3 ต.บาเระใต้ อ.บาเจาะ </t>
  </si>
  <si>
    <t>3-9603-00327-86-9</t>
  </si>
  <si>
    <t xml:space="preserve">153/2 ม.3 ต.บาเระเหนือ อ.บาเจาะ </t>
  </si>
  <si>
    <t>3-9603-00292-78-0</t>
  </si>
  <si>
    <t>15/09/2516</t>
  </si>
  <si>
    <t>3-9603-00094-75-9</t>
  </si>
  <si>
    <t>13/02/2524</t>
  </si>
  <si>
    <t xml:space="preserve">20 ม.1 ต.บาเระเหนือ อ.บาเจาะ </t>
  </si>
  <si>
    <t>1-9603-00001-38-0</t>
  </si>
  <si>
    <t>2/01/2527</t>
  </si>
  <si>
    <t xml:space="preserve">76 ม.1 ต.ลุโบ๊ะสาวอ อ.บาเจาะ </t>
  </si>
  <si>
    <t>3-9603-00094-48-1</t>
  </si>
  <si>
    <t>12 /06/2523</t>
  </si>
  <si>
    <t>1. นายมะรอซี  แดเมาะเล็ง</t>
  </si>
  <si>
    <t xml:space="preserve">43/4 ม.8 ต.บาเจาะ อ.บาเจาะ </t>
  </si>
  <si>
    <t>089-4654-832</t>
  </si>
  <si>
    <t>ศึกษาธิการภาค 12</t>
  </si>
  <si>
    <t>3-9604-00088-66-1</t>
  </si>
  <si>
    <t xml:space="preserve"> 14 /05/2512</t>
  </si>
  <si>
    <t>2. นายมุมินทร์ มาหามะ</t>
  </si>
  <si>
    <t xml:space="preserve">13/2 ต.บาเจาะ อ.บาเจาะ </t>
  </si>
  <si>
    <t>5-9411-00016-16-6</t>
  </si>
  <si>
    <t xml:space="preserve"> 15/03/2522</t>
  </si>
  <si>
    <t>3. นายโมฮาหมัดอาซมี สะละไร</t>
  </si>
  <si>
    <t xml:space="preserve">12 ม.7 ต.บาเระใต้ อ.บาเจาะ </t>
  </si>
  <si>
    <t>3-9411-00023-43-3</t>
  </si>
  <si>
    <t xml:space="preserve"> 5 /02/ 2520</t>
  </si>
  <si>
    <t>4. นายอับดุลราเชด  มะอุเซ็ง</t>
  </si>
  <si>
    <t xml:space="preserve">25 ต.บาเจาะ อ.บาเจาะ </t>
  </si>
  <si>
    <t>5-9603-00003-73-3</t>
  </si>
  <si>
    <t>114 ม.6 ต.ลุโบะสาวอ อ.บาเจาะ</t>
  </si>
  <si>
    <t>087-9692-541</t>
  </si>
  <si>
    <t>5-9603-00002-03-6</t>
  </si>
  <si>
    <t xml:space="preserve"> 17/10/2524</t>
  </si>
  <si>
    <t xml:space="preserve">115 ม.6 ต.ลุโบะสาวอ อ.บาเจาะ </t>
  </si>
  <si>
    <t>3-9410-00224-82-8</t>
  </si>
  <si>
    <t xml:space="preserve"> 14 /02/2589</t>
  </si>
  <si>
    <t xml:space="preserve">116 ม.6 ต.ลุโบะสาวอ อ.บาเจาะ </t>
  </si>
  <si>
    <t>3-9603-00123-00-7</t>
  </si>
  <si>
    <t>117 ม.6 ต.ลุโบะสาวอ อ.บาเจาะ</t>
  </si>
  <si>
    <t>3-9606-00292-10-6</t>
  </si>
  <si>
    <t xml:space="preserve"> 29 /11/2525</t>
  </si>
  <si>
    <t xml:space="preserve">118 ม.6 ต.ลุโบะสาวอ อ.บาเจาะ </t>
  </si>
  <si>
    <t>1-9699-00120-21-3</t>
  </si>
  <si>
    <t xml:space="preserve"> 4 /04/2533</t>
  </si>
  <si>
    <t>อำเภอรือเสาะ</t>
  </si>
  <si>
    <t>อาซาซูลฮีดายะห์</t>
  </si>
  <si>
    <t>นายมามะแซมซูดิง  เจ๊ะโซ๊ะ</t>
  </si>
  <si>
    <t>ชั้น 7</t>
  </si>
  <si>
    <t>39606004505652/2550</t>
  </si>
  <si>
    <t>รือเสาะออก</t>
  </si>
  <si>
    <t>086-2945-869</t>
  </si>
  <si>
    <t>ดารุลอามาน</t>
  </si>
  <si>
    <t>นายรอแม  มะลี</t>
  </si>
  <si>
    <t>จบปอเนาะ</t>
  </si>
  <si>
    <t>39606001452601/2547</t>
  </si>
  <si>
    <t>สุวารี</t>
  </si>
  <si>
    <t>089-2951-092</t>
  </si>
  <si>
    <t>นายซุลกิพลี  อาแว</t>
  </si>
  <si>
    <t>รอนยานวิทยา</t>
  </si>
  <si>
    <t>นายมะยอรี  ดือราแม</t>
  </si>
  <si>
    <t>3960600127148/2547</t>
  </si>
  <si>
    <t>084-3129-714</t>
  </si>
  <si>
    <t>นายสือรี  สาแม</t>
  </si>
  <si>
    <t>นางสาวฮาลีเมาะ  ดาหะแม</t>
  </si>
  <si>
    <t>นูรุลวาตานียะห์</t>
  </si>
  <si>
    <t>นายมะนะพียะ  เมาตี</t>
  </si>
  <si>
    <t>ปริญญาเอก</t>
  </si>
  <si>
    <t>3960600035171/2547</t>
  </si>
  <si>
    <t>เรียง</t>
  </si>
  <si>
    <t>089-2953-322</t>
  </si>
  <si>
    <t>นายสาการียา  ยามา</t>
  </si>
  <si>
    <t>อัตตัรบึยาตุลอิสลามึยะห์</t>
  </si>
  <si>
    <t xml:space="preserve">นายนิโซ๊ะ  มะสาและ </t>
  </si>
  <si>
    <t xml:space="preserve">  -</t>
  </si>
  <si>
    <t xml:space="preserve"> 089-2939-575</t>
  </si>
  <si>
    <t>นางสาวนูรีฮัน  กาเสาะ</t>
  </si>
  <si>
    <t>มัดรอซะห์อิสลาฮิลอุมมะฮ์</t>
  </si>
  <si>
    <t>นายอุสมาน  อาลี</t>
  </si>
  <si>
    <t>ภาษาอาหรับ</t>
  </si>
  <si>
    <t>3960600373980/2553</t>
  </si>
  <si>
    <t>บาตง</t>
  </si>
  <si>
    <t>082-2646-486</t>
  </si>
  <si>
    <t>นายอับดุลเลาะ  โต๊ะเปาราอัน</t>
  </si>
  <si>
    <t>นางสาวนาสือเร็าะ  อาลี</t>
  </si>
  <si>
    <t>13 ม.5 ต.รือสาะออก</t>
  </si>
  <si>
    <t>3-9606-00405-65-2</t>
  </si>
  <si>
    <t>นายกามัน  เจ๊ะอาแซ</t>
  </si>
  <si>
    <t>20 ม.5 ต.รือเสาะออก</t>
  </si>
  <si>
    <t>2-9606-00026-85-8</t>
  </si>
  <si>
    <t xml:space="preserve">นางสาวมาซีเต๊าะ   ซามะเฮง </t>
  </si>
  <si>
    <t>1-9506-00043-59-2</t>
  </si>
  <si>
    <t xml:space="preserve">นางสาวกาลามิง   ซามะเฮง </t>
  </si>
  <si>
    <t>73/5 ม.4 ต.ท่าธง อ.รามัน</t>
  </si>
  <si>
    <t>1-9506-00005-13-5</t>
  </si>
  <si>
    <t>65/1 ม.3 ต.สุวารี</t>
  </si>
  <si>
    <t>3-9606-00145-26-0</t>
  </si>
  <si>
    <t>65/10 ม.3 ต.สุวารี</t>
  </si>
  <si>
    <t>086-2853-220</t>
  </si>
  <si>
    <t>3-9605-00287-15-4</t>
  </si>
  <si>
    <t>ม.7 ต.สุวารี</t>
  </si>
  <si>
    <t>082-8342-113</t>
  </si>
  <si>
    <t>3-9606-00127-14-8</t>
  </si>
  <si>
    <t>086-2897-512</t>
  </si>
  <si>
    <t>1-9606-00045-05-6</t>
  </si>
  <si>
    <t>3-9606-00126-62-1</t>
  </si>
  <si>
    <t>1/8 ม.2 ต.เรียง</t>
  </si>
  <si>
    <t>ป.เอก</t>
  </si>
  <si>
    <t>3-9606-00035-17-1</t>
  </si>
  <si>
    <t>15 ม.6 ต.เรียง</t>
  </si>
  <si>
    <t>084-9692-545</t>
  </si>
  <si>
    <t>3-9606-00056-08-9</t>
  </si>
  <si>
    <t xml:space="preserve">นายนิโซ๊ะ  มะสาและ  </t>
  </si>
  <si>
    <t>3/16 ม.3 ต.สุวารี</t>
  </si>
  <si>
    <t>087-2939-575</t>
  </si>
  <si>
    <t>3-9606-00139-60-0</t>
  </si>
  <si>
    <t>88/8 ม.3 ต.สุวารี</t>
  </si>
  <si>
    <t>084-9656-889</t>
  </si>
  <si>
    <t>1-9606-00069-88-0</t>
  </si>
  <si>
    <t>39/2 ม.1 ต.บตง</t>
  </si>
  <si>
    <t>3-9606-00373-98-0</t>
  </si>
  <si>
    <t>119 ม.6 ต.บาตง</t>
  </si>
  <si>
    <t>3-9503-00235-48-4</t>
  </si>
  <si>
    <t>35/2 ม.1 ต.บาตง</t>
  </si>
  <si>
    <t>1-9606-00044-90-4</t>
  </si>
  <si>
    <t>รือเสาะ</t>
  </si>
  <si>
    <t>อำเภอศรีสาคร</t>
  </si>
  <si>
    <t>นูรุลอิฮซาน</t>
  </si>
  <si>
    <t>นายมือกือตา นาวานิ</t>
  </si>
  <si>
    <t>3941000230941/2547</t>
  </si>
  <si>
    <t>21/1 ม.2</t>
  </si>
  <si>
    <t>เชิงคีรี</t>
  </si>
  <si>
    <t>085-6408-288</t>
  </si>
  <si>
    <t>นายอับดุลฮาเด นาวานิ</t>
  </si>
  <si>
    <t>ปี.10</t>
  </si>
  <si>
    <t>086-2945-922</t>
  </si>
  <si>
    <t>นายซับรี สาและ</t>
  </si>
  <si>
    <t>โต๊ะฮาดี</t>
  </si>
  <si>
    <t>080-8710-806</t>
  </si>
  <si>
    <t>ฟัตฮูเราะห์มาน</t>
  </si>
  <si>
    <t>นายมะซารี ยีมะยี</t>
  </si>
  <si>
    <t>3960700042080/2547</t>
  </si>
  <si>
    <t xml:space="preserve">3 ม.2 </t>
  </si>
  <si>
    <t>ซากอ</t>
  </si>
  <si>
    <t>081-3886-890</t>
  </si>
  <si>
    <t>นางฮามีดะห์ ดีมะดี</t>
  </si>
  <si>
    <t>089-0047-685</t>
  </si>
  <si>
    <t>นายอับดุลรอนิง แวสะมะแอ</t>
  </si>
  <si>
    <t>น.ส.อารีนา โต๊ะแอ</t>
  </si>
  <si>
    <t>089-2943-936</t>
  </si>
  <si>
    <t>น.ส.อามีเนาะ วาจิ</t>
  </si>
  <si>
    <t>080-7093-376</t>
  </si>
  <si>
    <t>นายฟัครูรอซี มะยี</t>
  </si>
  <si>
    <t>081-0961-005</t>
  </si>
  <si>
    <t>นายอับดุลรอนิง วาจิ</t>
  </si>
  <si>
    <t>087-2899-693</t>
  </si>
  <si>
    <t>ศรีสาคร</t>
  </si>
  <si>
    <t>ดารุลกุรอ่านอัลฮาซานียะห์</t>
  </si>
  <si>
    <t>นายมะหามะ  โตะมิง</t>
  </si>
  <si>
    <t>อาซิซสถาน</t>
  </si>
  <si>
    <t>ปี.7</t>
  </si>
  <si>
    <t>30/04/2553</t>
  </si>
  <si>
    <t>3940200008650/2553</t>
  </si>
  <si>
    <t>134 ม.2</t>
  </si>
  <si>
    <t>084-397-2482</t>
  </si>
  <si>
    <t>อีคอบี</t>
  </si>
  <si>
    <t>นายมามะสุดี อาแว</t>
  </si>
  <si>
    <t>แอลจีเรีย</t>
  </si>
  <si>
    <t>3960700068682/2555</t>
  </si>
  <si>
    <t>19/2 ม.2</t>
  </si>
  <si>
    <t>ตะมะยูง</t>
  </si>
  <si>
    <t>081-0971-842</t>
  </si>
  <si>
    <t>3-9607-00042-08-0</t>
  </si>
  <si>
    <t>3-9608-00050-90-2</t>
  </si>
  <si>
    <t>3-9601-00120-05-5</t>
  </si>
  <si>
    <t>1-9607-00009-47-7</t>
  </si>
  <si>
    <t>1-9607-00038-95-7</t>
  </si>
  <si>
    <t>3-9404-00007-85-0</t>
  </si>
  <si>
    <t>3-9607-00051-12-7</t>
  </si>
  <si>
    <t>นายฮาซัน ยีมะยี</t>
  </si>
  <si>
    <t>3-9607-00048-99-1</t>
  </si>
  <si>
    <t>นายมะรุสลี โต๊ะลูเซ็ง</t>
  </si>
  <si>
    <t>084-6329-276</t>
  </si>
  <si>
    <t>5-9607-00017-13-8</t>
  </si>
  <si>
    <t>นายมะระดี กือจิ</t>
  </si>
  <si>
    <t>087-0448-710</t>
  </si>
  <si>
    <t>นายมะรุสดี ดีมะดี</t>
  </si>
  <si>
    <t>086-2901-457</t>
  </si>
  <si>
    <t>3-9607-00049-82-3</t>
  </si>
  <si>
    <t>น.ส.รอฮาณี ตาเยะ</t>
  </si>
  <si>
    <t>080-7114-974</t>
  </si>
  <si>
    <t>1-9607-00035-46-0</t>
  </si>
  <si>
    <t>น.ส.มารียัม ยีมะยี</t>
  </si>
  <si>
    <t>080-7160-348</t>
  </si>
  <si>
    <t>1-9607-00035-45-1</t>
  </si>
  <si>
    <t>นายมะหามะ โตะมิง</t>
  </si>
  <si>
    <t>084-3972-482</t>
  </si>
  <si>
    <t>3-9402-00086-55-0</t>
  </si>
  <si>
    <t>นายอับดุลกอเดร์ ดามะ</t>
  </si>
  <si>
    <t>084-3127-301</t>
  </si>
  <si>
    <t>3-9403-00382-99-1</t>
  </si>
  <si>
    <t>น.ส.ปาตีเมาะ มูดอ</t>
  </si>
  <si>
    <t>081-0984-696</t>
  </si>
  <si>
    <t>3-9607-00010-53-6</t>
  </si>
  <si>
    <t>นายมามะสุดี วาแม</t>
  </si>
  <si>
    <t>3-9607-00068-68-2</t>
  </si>
  <si>
    <t>นายมะรอเซะ บูงอดิง</t>
  </si>
  <si>
    <t>081-0996-324</t>
  </si>
  <si>
    <t>3-9405-00205-31-1</t>
  </si>
  <si>
    <t>น.ส.คอดีเยาะ เจ๊ะนะ</t>
  </si>
  <si>
    <t>089-2960-200</t>
  </si>
  <si>
    <t>1-9403-00129-27-1</t>
  </si>
  <si>
    <t>นายมูฮำมัด  ยา</t>
  </si>
  <si>
    <t>ป.๖</t>
  </si>
  <si>
    <t>3-9680-00267-45-8</t>
  </si>
  <si>
    <t>อำเภอสุไหงโก-ลก</t>
  </si>
  <si>
    <t>ฮายาตุซซอฮาบะห์</t>
  </si>
  <si>
    <t>นายตาแย  เราะแลบา</t>
  </si>
  <si>
    <t>3960200377881/2547</t>
  </si>
  <si>
    <t>ปูโยะ</t>
  </si>
  <si>
    <t>081-2757-683</t>
  </si>
  <si>
    <t>อัลอุรวาตุลวุสกอย์</t>
  </si>
  <si>
    <t>นายมะยิ   สาแล</t>
  </si>
  <si>
    <t>13/12/2553</t>
  </si>
  <si>
    <t>3960500725914/2553</t>
  </si>
  <si>
    <t>93/3  ม.3</t>
  </si>
  <si>
    <t>084-8900-685</t>
  </si>
  <si>
    <t>ดารูลอาบีดิน</t>
  </si>
  <si>
    <t>นายมาหามุด  มะอาแซ</t>
  </si>
  <si>
    <t>กศน.(ประถม)</t>
  </si>
  <si>
    <t>5961000016652/2547</t>
  </si>
  <si>
    <t>มูโนะ</t>
  </si>
  <si>
    <t>082-7308-622</t>
  </si>
  <si>
    <t>นูรูลฮูดา</t>
  </si>
  <si>
    <t>นายมะยาลี  อาแว</t>
  </si>
  <si>
    <t>3961000023571/2547</t>
  </si>
  <si>
    <t>086-9689-078</t>
  </si>
  <si>
    <t>เราเฎาะห์อัลฆอซาลี</t>
  </si>
  <si>
    <t>นายมาหามะพันดี  หะยีรอยาลี</t>
  </si>
  <si>
    <t>3961000013461/2547</t>
  </si>
  <si>
    <t>073-621113</t>
  </si>
  <si>
    <t>ดารุสลาม</t>
  </si>
  <si>
    <t>นายอุสมาน  รอยาลี</t>
  </si>
  <si>
    <t>มศ.3</t>
  </si>
  <si>
    <t>3960800049825/2547</t>
  </si>
  <si>
    <t>128/97 หมู่ 6</t>
  </si>
  <si>
    <t>ปาเสมัส</t>
  </si>
  <si>
    <t>081-9638-209</t>
  </si>
  <si>
    <t>มัรดียะห์</t>
  </si>
  <si>
    <t>นายรอยาลี  เซ็ง</t>
  </si>
  <si>
    <t>3961000034051/2547</t>
  </si>
  <si>
    <t>หมู่ 5</t>
  </si>
  <si>
    <t>073-616092</t>
  </si>
  <si>
    <t>อัส-สาอีดะห์</t>
  </si>
  <si>
    <t>นางสาวสามีเราะห์  หะมะ</t>
  </si>
  <si>
    <t>25/05/2555</t>
  </si>
  <si>
    <t>1941000021505/2555</t>
  </si>
  <si>
    <t>105/3 หมู่ 7</t>
  </si>
  <si>
    <t>086-2997-032</t>
  </si>
  <si>
    <t>29/3 ม.2</t>
  </si>
  <si>
    <t>นายซาฟีอีย์   มีเต๊ะ</t>
  </si>
  <si>
    <t>081-2757683</t>
  </si>
  <si>
    <t>นายบุนยามิน   มีเต๊ะ</t>
  </si>
  <si>
    <t>081-3883006</t>
  </si>
  <si>
    <t>นางร๊ะ   มะเสาะ</t>
  </si>
  <si>
    <t>086-2884136</t>
  </si>
  <si>
    <t>นางซอบารีย๊ะ     เราะแลบา</t>
  </si>
  <si>
    <t>นายอิบรอฮิม  กุสุหลง</t>
  </si>
  <si>
    <t>นางมังยานี   เราะแลบา</t>
  </si>
  <si>
    <t>13/4  ม.2</t>
  </si>
  <si>
    <t>นายมุฮำหมัด    มะอาแซ</t>
  </si>
  <si>
    <t>290/1  ม.2</t>
  </si>
  <si>
    <t>นายอับดุลฮามิ    หะยีแวนิ</t>
  </si>
  <si>
    <t>นายมูฮัมมัด    ยา</t>
  </si>
  <si>
    <t>152  ม.2</t>
  </si>
  <si>
    <t>นายอัสฮา  อาลี</t>
  </si>
  <si>
    <t>ฮาฟิซ</t>
  </si>
  <si>
    <t>นายเจะอูมิง  ยูโซ๊ะ</t>
  </si>
  <si>
    <t>นายมูฮำมัดรัฟดัน  รอยาลี</t>
  </si>
  <si>
    <t>นายมูฮัมมัดอาแซ  หะยีมะแซ</t>
  </si>
  <si>
    <t>นายแวฮารูน  แวบือราเฮง</t>
  </si>
  <si>
    <t>นายกาดาปี  ดือราแม</t>
  </si>
  <si>
    <t>นายซำรี  บินอาแด</t>
  </si>
  <si>
    <t>นายอุสมัน  ดือราแม</t>
  </si>
  <si>
    <t>นายรุสลัน  สะนิ</t>
  </si>
  <si>
    <t>ม.๓</t>
  </si>
  <si>
    <t>นายมูรซีดีน  เซ็ง</t>
  </si>
  <si>
    <t>สุไหงโก-ลก</t>
  </si>
  <si>
    <t>นางแอเสาะ  เซ็ง</t>
  </si>
  <si>
    <t>นางสาวมูรนียะห์  เซ็ง</t>
  </si>
  <si>
    <t>นางสาวปาตีเม๊าะ  อาแวเน๊าะ</t>
  </si>
  <si>
    <t>นางสาวมูรซีดา   เซ็ง</t>
  </si>
  <si>
    <t>นายรุสดี  อาแว</t>
  </si>
  <si>
    <t>60/1 หมู่ 1 ต.มูโนะ  อ.สุไหงโก-ลก</t>
  </si>
  <si>
    <t>มุตตาวัซซีเตาะห์</t>
  </si>
  <si>
    <t>3-9610-00007-70-3</t>
  </si>
  <si>
    <t>30/12/2522</t>
  </si>
  <si>
    <t>นายรอบี  สือแม</t>
  </si>
  <si>
    <t>76/1 หมู่ 2 ต.มูโนะ อ.สุไหงโก-ลก</t>
  </si>
  <si>
    <t>ม.๖</t>
  </si>
  <si>
    <t>1-9610-00003-77-9</t>
  </si>
  <si>
    <t>2 /09/2527</t>
  </si>
  <si>
    <t>128/97 หมู่ 6 ต.ปาเสมัส อ.สุไหงโก-ลก</t>
  </si>
  <si>
    <t>มศ.๓</t>
  </si>
  <si>
    <t>3-9608-00049-82-5</t>
  </si>
  <si>
    <t>19 /07/2497</t>
  </si>
  <si>
    <t>128/115 หมู่ 6 ต.ปาเสมัส อ.สุไหงโก-ลก</t>
  </si>
  <si>
    <t>3-9608-00049-90-6</t>
  </si>
  <si>
    <t>10/01/2505</t>
  </si>
  <si>
    <t>128/111หมู่ 6 ต.ปาเสมัส อ.สุไหงโก-ลก</t>
  </si>
  <si>
    <t>3-9601-00301-54-6</t>
  </si>
  <si>
    <t>12/11/2502</t>
  </si>
  <si>
    <t>74/1 หมู่ 3 ต.แว้ง  อ.แว้ง</t>
  </si>
  <si>
    <t>3-9604-00499-90-6</t>
  </si>
  <si>
    <t>26/05/2524</t>
  </si>
  <si>
    <t>123 หมู่ 2 ต.บองอ อ.ระแงะ</t>
  </si>
  <si>
    <t>1-9605-00007-15-2</t>
  </si>
  <si>
    <t>3/03/2527</t>
  </si>
  <si>
    <t>128/116 หมู่ 6 ต.ปาเสมัส อ.สุไหงโก-ลก</t>
  </si>
  <si>
    <t>3-9602-00280-10-1</t>
  </si>
  <si>
    <t>6/06/2519</t>
  </si>
  <si>
    <t>192 หมู่ 7 ต.ปาเสมัส อ.สุไหงโก-ลก</t>
  </si>
  <si>
    <t>3-9600-00143-92-5</t>
  </si>
  <si>
    <t>3/06/2521</t>
  </si>
  <si>
    <t>2/1 หมู่ 3 ต.แม่ดง อ.แว้ง</t>
  </si>
  <si>
    <t>3-9608-00105-75-0</t>
  </si>
  <si>
    <t>17/06/2520</t>
  </si>
  <si>
    <t>3-9610-00147-88-7</t>
  </si>
  <si>
    <t>8/05/2511</t>
  </si>
  <si>
    <t>92/1 หมู่ 6 ต.ตันหยงลิมอ อ.ระแงะ</t>
  </si>
  <si>
    <t>5-9609-00026-22-2</t>
  </si>
  <si>
    <t>3/08/2524</t>
  </si>
  <si>
    <t>22/1 ถ.วงศ์ประดิษฐ์ ต.สุไหงโก-ลก อ.สุไหงโก-ลก</t>
  </si>
  <si>
    <t>3-9610-00034-05-1</t>
  </si>
  <si>
    <t>13/04/2506</t>
  </si>
  <si>
    <t>23/1 ถ.วงศ์ประดิษฐ์ ต.สุไหงโก-ลก อ.สุไหงโก-ลก</t>
  </si>
  <si>
    <t>148/31 หมู่ 5 ต.ปาเสมัส อ.สุไหงโก-ลก</t>
  </si>
  <si>
    <t>3-9698-00202-13-3</t>
  </si>
  <si>
    <t>17/04/2517</t>
  </si>
  <si>
    <t>1-9698-00131-08-6</t>
  </si>
  <si>
    <t>29/12/2535</t>
  </si>
  <si>
    <t>1-9612-00041-74-7</t>
  </si>
  <si>
    <t>7/05/2531</t>
  </si>
  <si>
    <t>1-9698-00116-22-2</t>
  </si>
  <si>
    <t>ดารุลอาบีดีน</t>
  </si>
  <si>
    <t>นายมาหามุด    มะอาแซ</t>
  </si>
  <si>
    <t>13/4 หมู่ 4 ต.มูโน๊ะ อ.สุไหงโก-ลก</t>
  </si>
  <si>
    <t>5-9610-00016-65-2</t>
  </si>
  <si>
    <t>19/11/2514</t>
  </si>
  <si>
    <t>13/5 หมู่ 4 ต.มูโน๊ะ อ.สุไหงโก-ลก</t>
  </si>
  <si>
    <t>5-9610-00016-64-4</t>
  </si>
  <si>
    <t>29/09/2512</t>
  </si>
  <si>
    <t>นายมะยาลี    อาแว</t>
  </si>
  <si>
    <t>290/1 หมู่ 1 ต.มูโน๊ะ อ.สุไหงโก-ลก</t>
  </si>
  <si>
    <t>3-9610-00023-57-1</t>
  </si>
  <si>
    <t>1/04/2498</t>
  </si>
  <si>
    <t>นูรุลฮูดา</t>
  </si>
  <si>
    <t>3-9407-00216-99-1</t>
  </si>
  <si>
    <t>1/1/2505</t>
  </si>
  <si>
    <t>นายตาแย   เราะแลบา</t>
  </si>
  <si>
    <t>45 หมู่ 9 ต.เกาะสะท้อน อ.ตากใบ</t>
  </si>
  <si>
    <t>084-8566009</t>
  </si>
  <si>
    <t>3-9602-00377-88-1</t>
  </si>
  <si>
    <t>20/10/2491</t>
  </si>
  <si>
    <t>29/3 หมู่ 2 ต.ปูโยะ อ.สุไหงโก-ลก</t>
  </si>
  <si>
    <t>3-9602-00407-16-0</t>
  </si>
  <si>
    <t>1/04/2513</t>
  </si>
  <si>
    <t>3-9602-00407-21-6</t>
  </si>
  <si>
    <t>14/02/2520</t>
  </si>
  <si>
    <t>3-9602-00414-89-1</t>
  </si>
  <si>
    <t>21/06/2514</t>
  </si>
  <si>
    <t>1-9602-00061-44-5</t>
  </si>
  <si>
    <t>1-9601-00064-98-1</t>
  </si>
  <si>
    <t>1-9602-00102-57-5</t>
  </si>
  <si>
    <t>อัลอุรวาตุลวุซกอย์</t>
  </si>
  <si>
    <t>93/3  ม.3 ต.ปูโยะ อ.สุไหงโก-ลก</t>
  </si>
  <si>
    <t>อัสสาอีดะห์</t>
  </si>
  <si>
    <t>105/3 ม.7 ต.ปาเสมัส อ.สุไหงโก-ลก</t>
  </si>
  <si>
    <t>1-9410-00021-90-5</t>
  </si>
  <si>
    <t>อัลอุรวาตุลวุซกอร์</t>
  </si>
  <si>
    <t>อำแภอสุไหงปาดี</t>
  </si>
  <si>
    <t>มิฟตาฮูลญันนะห์</t>
  </si>
  <si>
    <t>นายมะนาเซ     หะยีสาเมาะ</t>
  </si>
  <si>
    <t>3949800080585/2547</t>
  </si>
  <si>
    <t>12  ม.2</t>
  </si>
  <si>
    <t>ริโก๋</t>
  </si>
  <si>
    <t>081-3882-361</t>
  </si>
  <si>
    <t>087-5432-073</t>
  </si>
  <si>
    <t>ดารลอิสลาฮีดดีนีย์</t>
  </si>
  <si>
    <t>นายมูฮำมัดฟาฎีล   หะยีมุคตาร์</t>
  </si>
  <si>
    <t>3960200125687/2547</t>
  </si>
  <si>
    <t>105 ม.8</t>
  </si>
  <si>
    <t>สากอ</t>
  </si>
  <si>
    <t>087-2947-924</t>
  </si>
  <si>
    <t>วัฒนศาสน์รายอบาลี</t>
  </si>
  <si>
    <t>นายต่วนดิง     ต่วงเด็ง</t>
  </si>
  <si>
    <t>3940100067405/2547</t>
  </si>
  <si>
    <t>248/3</t>
  </si>
  <si>
    <t>ปะลุรู</t>
  </si>
  <si>
    <t>0-892952-577</t>
  </si>
  <si>
    <t>083-0998-396</t>
  </si>
  <si>
    <t>มิฟตาฮุลอิสลาม</t>
  </si>
  <si>
    <t>นายโมฮำหมัดนูรดิน  เจะกูโน</t>
  </si>
  <si>
    <t>26/01/2555</t>
  </si>
  <si>
    <t>3940500153520/2555</t>
  </si>
  <si>
    <t>194 ม.1</t>
  </si>
  <si>
    <t>โต๊ะเด็ง</t>
  </si>
  <si>
    <t>081-0997-733</t>
  </si>
  <si>
    <t>087-9699-461</t>
  </si>
  <si>
    <t>087-9672-696</t>
  </si>
  <si>
    <t>082-2657-313</t>
  </si>
  <si>
    <t>087-2892-869</t>
  </si>
  <si>
    <t>๑.นายมะนาเซ    หะยีสาเมาะ</t>
  </si>
  <si>
    <t>12 หมู่ 2 ต.ริโก๋ อ.สุไหงปาดี</t>
  </si>
  <si>
    <t>3-9498-00080-58-5</t>
  </si>
  <si>
    <t>๒.นายคอดาพี     ดาลีอิง</t>
  </si>
  <si>
    <t>34 หมู่ 2 ต.ริโก๋ อ.สุไหงปาดี</t>
  </si>
  <si>
    <t>086-2889-150</t>
  </si>
  <si>
    <t>1-9611-00010-03-3</t>
  </si>
  <si>
    <t>15/11/2527</t>
  </si>
  <si>
    <t>๓.นายรอพัดลี  ดาลีอิง</t>
  </si>
  <si>
    <t xml:space="preserve"> ต.ริโก๋ อ.สุไหงปาดี</t>
  </si>
  <si>
    <t>089-9782-445</t>
  </si>
  <si>
    <t>3-9611-00222-84-3</t>
  </si>
  <si>
    <t>๔.นางคอดีเย๊าะ    แลมะ</t>
  </si>
  <si>
    <t>3-9411-00033-49-8</t>
  </si>
  <si>
    <t>๑.นายมูฮำหมัดฟาฎีล  หะยีมุคตาร์</t>
  </si>
  <si>
    <t>124 หมู่ 8 ต.สากอ อ.สุไหงปาดี</t>
  </si>
  <si>
    <t>3-9602-00125-68-7</t>
  </si>
  <si>
    <t>2 /01/2519</t>
  </si>
  <si>
    <t>๒.นางสาวมาเรียม    หะยีนาอิง</t>
  </si>
  <si>
    <t>1-9599-00151-03-8</t>
  </si>
  <si>
    <t xml:space="preserve"> 18 /03/2531</t>
  </si>
  <si>
    <t>๓.นายมุสตอฟา     กูโน</t>
  </si>
  <si>
    <t>5 หมู่ 10 ต.ไพรวัน อ.ตากใบ</t>
  </si>
  <si>
    <t>084-7482-626</t>
  </si>
  <si>
    <t>1-9699-00099-39-7</t>
  </si>
  <si>
    <t xml:space="preserve"> 14/12/2531</t>
  </si>
  <si>
    <t>๔.นายนัสรี   บินดอเล๊าะ</t>
  </si>
  <si>
    <t>27 หมู่ 10 ต.ไพรวัน อ.ตากใบ</t>
  </si>
  <si>
    <t>1-9602-00081-81-1</t>
  </si>
  <si>
    <t>28 /06/ 2534</t>
  </si>
  <si>
    <t>๕.นายบักรี    ตาซา</t>
  </si>
  <si>
    <t>118 หมู่ 10 ต.สากอ อ.สุไหงปาดี</t>
  </si>
  <si>
    <t>1-9611-00094-40-7</t>
  </si>
  <si>
    <t>6 /07/2537</t>
  </si>
  <si>
    <t>๖.นางสาวอัลฮูดา      ตะโละโก</t>
  </si>
  <si>
    <t>38/1 หมู่ 2 ต.ริโก๋ อ.สุไหงปาดี</t>
  </si>
  <si>
    <t>1-9611-00083-58-8</t>
  </si>
  <si>
    <t xml:space="preserve"> 15/01/2536</t>
  </si>
  <si>
    <t>วัฒนาศาสน์รายอบาลี</t>
  </si>
  <si>
    <t>๑.นายต่วนดิง     ต่วนเด็ง</t>
  </si>
  <si>
    <t>248/3 หมู่ 7 ต.ปะลุรู อ.สุไหงปาดี</t>
  </si>
  <si>
    <t>089-2952-577</t>
  </si>
  <si>
    <t>3-9401-00067-40-5</t>
  </si>
  <si>
    <t xml:space="preserve"> 1 /01/2493</t>
  </si>
  <si>
    <t>๒.นายมุกตัส         ต่วนเด็ง</t>
  </si>
  <si>
    <t>248/3 หมู่ 7  ต.ปะลุรู อ.สุไหงปาดี</t>
  </si>
  <si>
    <t>3-9401-00067-41-3</t>
  </si>
  <si>
    <t xml:space="preserve"> 1 /01/2500</t>
  </si>
  <si>
    <t>๓.นางสาวกูรอสมัน    ต่วนโซ๊ะ</t>
  </si>
  <si>
    <t>5 หมู่ 1 ต.บาโงซีแน อ.ยะหา</t>
  </si>
  <si>
    <t>5-9505-00004-10-5</t>
  </si>
  <si>
    <t xml:space="preserve"> 18 /06/2514</t>
  </si>
  <si>
    <t>๔.นายสือดรอฮิมา     ต่วนโซ๊ะ</t>
  </si>
  <si>
    <t>263 หมู่ 6  ต.ปะลุรู อ.สุไหงปาดี</t>
  </si>
  <si>
    <t>3-9611-00459-88-6</t>
  </si>
  <si>
    <t xml:space="preserve"> 21 /03/2521</t>
  </si>
  <si>
    <t>๕.นางสาวรอกีเยาะ       ดาโอ๊ะ</t>
  </si>
  <si>
    <t>185 หมู่ 1 ต.มะรือโบออก อ.เจาะไอร้อง</t>
  </si>
  <si>
    <t>1-9605-00105-70-7</t>
  </si>
  <si>
    <t xml:space="preserve"> 12/06/2530</t>
  </si>
  <si>
    <t>๖. นายมะฟาอิส   มะดือเระ</t>
  </si>
  <si>
    <t>359/1 หมู่ 7  ต.ปะลุรู อ.สุไหงปาดี</t>
  </si>
  <si>
    <t>มูตาวัซซีต</t>
  </si>
  <si>
    <t>1-9611-00058-60-5</t>
  </si>
  <si>
    <t>12 /10/ 2532</t>
  </si>
  <si>
    <t>๑.นายโมฮำหมัดนูรดิน  เจะกูโน</t>
  </si>
  <si>
    <t xml:space="preserve">หมู่ 1 ต.โต๊ะเด็ง อ.สุไหงปาดี </t>
  </si>
  <si>
    <t>3-9405-00153-52-0</t>
  </si>
  <si>
    <t>๒.นายนูรูยี            บือราเฮง</t>
  </si>
  <si>
    <t>หมู่ 1 ต.โต๊ะเด็ง อ.สุไหงปาดี</t>
  </si>
  <si>
    <t>3-9611-00254-29-0</t>
  </si>
  <si>
    <t>๓.นายมือลี            เจ๊ะรานิง</t>
  </si>
  <si>
    <t>087-967-696</t>
  </si>
  <si>
    <t>5-9611-99002-09-0</t>
  </si>
  <si>
    <t>๔.นายฮาสมี          มาเละ</t>
  </si>
  <si>
    <t>5-608-00020-80-7</t>
  </si>
  <si>
    <t>๕.นายมาหะมะซากี    สะอะบิดา</t>
  </si>
  <si>
    <t>3-9611-02440-98-9</t>
  </si>
  <si>
    <t>ดารุลอิสลาฮีดดีนีย์</t>
  </si>
  <si>
    <t>สุไหงปาดี</t>
  </si>
  <si>
    <t>แสงอรุณศาสน์</t>
  </si>
  <si>
    <t>นายมนต์ชัย สะรี</t>
  </si>
  <si>
    <t>จริยธรรมวิทยามูลนิธิ</t>
  </si>
  <si>
    <t>จริยธรรมวิทยา</t>
  </si>
  <si>
    <t>39608001407251/2548</t>
  </si>
  <si>
    <t>45/3 ม.3</t>
  </si>
  <si>
    <t>ฆอเลาะ</t>
  </si>
  <si>
    <t>086-9689-621</t>
  </si>
  <si>
    <t>อำเภอแว้ง</t>
  </si>
  <si>
    <t>นาย อับดุลเลาะ สะรี</t>
  </si>
  <si>
    <t xml:space="preserve">45/1 ม.1 ต.ฆอเลาะ อ.แว้ง </t>
  </si>
  <si>
    <t>กศน.แว้ง</t>
  </si>
  <si>
    <t>3-9608-00140-74-1</t>
  </si>
  <si>
    <t>25/08/ 2526</t>
  </si>
  <si>
    <t>นางสาว รอกีเยาะ มะลี</t>
  </si>
  <si>
    <t>45/1 ม.1 ต.ฆอเลาะ อ.แว้ง</t>
  </si>
  <si>
    <t>ชั้น7</t>
  </si>
  <si>
    <t>1-9608-000056-21-3</t>
  </si>
  <si>
    <t>27/07/ 2532</t>
  </si>
  <si>
    <t>นาย มนต์ชัย สะรี</t>
  </si>
  <si>
    <t xml:space="preserve">45/3 ม.3 ต.ฆอเลาะ อ.แว้ง </t>
  </si>
  <si>
    <t>3-9608-00140-72-5</t>
  </si>
  <si>
    <t>6/03/ 2517</t>
  </si>
  <si>
    <t>แว้ง</t>
  </si>
  <si>
    <t>อำเภอตากใบ</t>
  </si>
  <si>
    <t xml:space="preserve"> อิรซาดิลอาบารียาติลอูลูม</t>
  </si>
  <si>
    <t>นายสือรีสะตี  เราะแลบา</t>
  </si>
  <si>
    <t>กศน.ตากใบ</t>
  </si>
  <si>
    <t>ฮายาตูซซอฮาบะห์</t>
  </si>
  <si>
    <t>3960200377902/2547</t>
  </si>
  <si>
    <t>45 ม.9</t>
  </si>
  <si>
    <t>เกาะสะท้อน</t>
  </si>
  <si>
    <t>087-2904-049</t>
  </si>
  <si>
    <t>นายอาดอนัง  มามะ</t>
  </si>
  <si>
    <t>082-8280-193</t>
  </si>
  <si>
    <t>นายอาเซ็ง  มะดอรอแม</t>
  </si>
  <si>
    <t>ร.ร.บ้านเกาะสะท้อน</t>
  </si>
  <si>
    <t>085-6709-827</t>
  </si>
  <si>
    <t>นางรูฆาเย๊าะ  โต๊ะเจ</t>
  </si>
  <si>
    <t>089-2960-300</t>
  </si>
  <si>
    <t>ดารุลนาอีม</t>
  </si>
  <si>
    <t>นายอับดุลเล๊าะ  มะจำปลี</t>
  </si>
  <si>
    <t>3960100301980/2547</t>
  </si>
  <si>
    <t>187 ม.5</t>
  </si>
  <si>
    <t>พร่อน</t>
  </si>
  <si>
    <t>081-9905-741</t>
  </si>
  <si>
    <t>นายมาหะมะ  เจะมะ</t>
  </si>
  <si>
    <t>นายเปายี  โต๊ะมูซอ</t>
  </si>
  <si>
    <t>ร.ร.บางขุนทอง</t>
  </si>
  <si>
    <t>มูฮายีรัน</t>
  </si>
  <si>
    <t>3960200187950/2547</t>
  </si>
  <si>
    <t>129/1 ม.9</t>
  </si>
  <si>
    <t>ไพรวัน</t>
  </si>
  <si>
    <t>089-2945-051</t>
  </si>
  <si>
    <t>นายอับดุลรอซะ  ดือราแม</t>
  </si>
  <si>
    <t>บลูกาสนอ</t>
  </si>
  <si>
    <t xml:space="preserve"> 6/05/2547</t>
  </si>
  <si>
    <t>080-8681-447</t>
  </si>
  <si>
    <t>นางลาปีป๊ะ  หะยีนอ</t>
  </si>
  <si>
    <t>ร.ร.อัตตัรฯ</t>
  </si>
  <si>
    <t>บาโงมูลง</t>
  </si>
  <si>
    <t>ปะดาดออิสลามิค</t>
  </si>
  <si>
    <t>นายมะยิ  มามะ</t>
  </si>
  <si>
    <t>3960500477732/2547</t>
  </si>
  <si>
    <t>124/3 ม.3</t>
  </si>
  <si>
    <t>นานาค</t>
  </si>
  <si>
    <t>086-9591-224</t>
  </si>
  <si>
    <t>นางนิปัทมา  ดอแม</t>
  </si>
  <si>
    <t>นางสาวนิอานิศา  มามะ</t>
  </si>
  <si>
    <t>ร.ร.แสงธรรม</t>
  </si>
  <si>
    <t>อินโดฯ</t>
  </si>
  <si>
    <t>087-2935-189</t>
  </si>
  <si>
    <t>นายนิอรุณ  มามะ</t>
  </si>
  <si>
    <t>มรภ.ยะลา</t>
  </si>
  <si>
    <t>ร.ร.ดรุณศาสน์</t>
  </si>
  <si>
    <t>086-0535-301</t>
  </si>
  <si>
    <t>นายสุลกิฟลี  มูซอ</t>
  </si>
  <si>
    <t>อิซฮาร์ ไคโร</t>
  </si>
  <si>
    <t>อัลมูฮำมาดีวิทยา</t>
  </si>
  <si>
    <t>นายมะแอ  สะมะแอ</t>
  </si>
  <si>
    <t>ม.อัล-อัซฮาร์</t>
  </si>
  <si>
    <t>3960200398365/2554</t>
  </si>
  <si>
    <t>ม.9</t>
  </si>
  <si>
    <t>บางขุนทอง</t>
  </si>
  <si>
    <t>080-7155-389</t>
  </si>
  <si>
    <t>นายอับดุลกอเด  สนิโช</t>
  </si>
  <si>
    <t>ร.ร.นฎอ.</t>
  </si>
  <si>
    <t>089-2963-489</t>
  </si>
  <si>
    <t>นางสาวต่วนนูรีซาน  ต่วนเด็ง</t>
  </si>
  <si>
    <t>ร.ร.สกุลศาสน์วิทยา</t>
  </si>
  <si>
    <t>087-8993-968</t>
  </si>
  <si>
    <t>นางสาวคอตีเย๊าะ  มาเละ</t>
  </si>
  <si>
    <t>มุตาวาซิต</t>
  </si>
  <si>
    <t>ร.ร.จรรยาอิสลาม</t>
  </si>
  <si>
    <t>อิรซาดิลอาบาริยาติลอูลูม</t>
  </si>
  <si>
    <t>อิรซาดิลอาบารียาติลอูลูม</t>
  </si>
  <si>
    <t xml:space="preserve">45/1 ม.9 ต.เกาะสะท้อน อ.ตากใบ </t>
  </si>
  <si>
    <t>087-2924-049</t>
  </si>
  <si>
    <t>3-9602-00377-90-2</t>
  </si>
  <si>
    <t>4/5/2523</t>
  </si>
  <si>
    <t xml:space="preserve">52 ม.9 ต.เกาะสะท้อน อ.ตากใบ </t>
  </si>
  <si>
    <t>3-9602-00046-82-3</t>
  </si>
  <si>
    <t>5/4/2506</t>
  </si>
  <si>
    <t>27/1 ม.9 ต.เกาะสะท้อน อ.ตากใบ</t>
  </si>
  <si>
    <t>3-9602-00379-47-6</t>
  </si>
  <si>
    <t xml:space="preserve">74 ม.9 ต.เกาะสะท้อน อ.ตากใบ </t>
  </si>
  <si>
    <t>3-9602-00380-67-9</t>
  </si>
  <si>
    <t>3/10/2510</t>
  </si>
  <si>
    <t xml:space="preserve">43 ม.7 ต.กะลุวอ อ.เมือง </t>
  </si>
  <si>
    <t>3-9601-00301-98-0</t>
  </si>
  <si>
    <t xml:space="preserve">40 ม.7 ต.กะลุวอ อ.เมือง </t>
  </si>
  <si>
    <t>080-1924-680</t>
  </si>
  <si>
    <t>1-9601-00011-53-5</t>
  </si>
  <si>
    <t>5/10/2527</t>
  </si>
  <si>
    <t xml:space="preserve">129/1 ม.9 ต.ไพรวัน อ.ตากใบ </t>
  </si>
  <si>
    <t>3-9602-00187-95-0</t>
  </si>
  <si>
    <t>19/11/2506</t>
  </si>
  <si>
    <t xml:space="preserve">86 ม.7 ต.กะลุวอ อ.เมือง </t>
  </si>
  <si>
    <t>1-9601-00003-86-9</t>
  </si>
  <si>
    <t>17/7/2527</t>
  </si>
  <si>
    <t>3-9602-00044-60-1</t>
  </si>
  <si>
    <t>124/3 ม.3 ต.นานาค อ.ตากใบ</t>
  </si>
  <si>
    <t>3-9605-00477-33-2</t>
  </si>
  <si>
    <t>5/7/2494</t>
  </si>
  <si>
    <t xml:space="preserve">124/3 ม.3 ต.นานาค อ.ตากใบ </t>
  </si>
  <si>
    <t>3-9605-00477-71-6</t>
  </si>
  <si>
    <t>1/1/2500</t>
  </si>
  <si>
    <t>1-9605-00063-21-4</t>
  </si>
  <si>
    <t>6/5/2528</t>
  </si>
  <si>
    <t>1-9605-00091-79-0</t>
  </si>
  <si>
    <t>3-9404-00252-00-3</t>
  </si>
  <si>
    <t>1/4/2518</t>
  </si>
  <si>
    <t xml:space="preserve">14/4 ม.1 ต.บางขุนทอง อ.ตากใบ </t>
  </si>
  <si>
    <t>3-9602-00098-36-5</t>
  </si>
  <si>
    <t>17/12/2517</t>
  </si>
  <si>
    <t xml:space="preserve">99 ม.6 ต.บางขุนทอง อ.ตากใบ </t>
  </si>
  <si>
    <t>3-9602-00399-66-3</t>
  </si>
  <si>
    <t>21/8/2510</t>
  </si>
  <si>
    <t>14/4 ม.1 ต.บางขุนทอง อ.ตากใบ</t>
  </si>
  <si>
    <t>3-9403-00070-27-2</t>
  </si>
  <si>
    <t>11/6/2522</t>
  </si>
  <si>
    <t>18/2 ม.11 ต.มะรือโบออก อ.ตากใบ</t>
  </si>
  <si>
    <t>3-9611-00402-17-5</t>
  </si>
  <si>
    <t>15/11/2524</t>
  </si>
  <si>
    <t>ตากใบ</t>
  </si>
  <si>
    <t>อำเภอระแงะ</t>
  </si>
  <si>
    <t>รวมทั้งสิ้น</t>
  </si>
  <si>
    <t>อัลอูลูมิดดีนียะห์</t>
  </si>
  <si>
    <t>นายอับดุลรอแม มะลือกะ</t>
  </si>
  <si>
    <t>B.A</t>
  </si>
  <si>
    <t>จอร์แดน</t>
  </si>
  <si>
    <t xml:space="preserve"> 18/08/2548</t>
  </si>
  <si>
    <t>3960500604807/2548</t>
  </si>
  <si>
    <t>50 ม.1</t>
  </si>
  <si>
    <t>เฉลิม</t>
  </si>
  <si>
    <t>081-0924-595</t>
  </si>
  <si>
    <t>สุบุลลิสสาลาม</t>
  </si>
  <si>
    <t>นายอาแว ดิง</t>
  </si>
  <si>
    <t>กศน.ระแงะ</t>
  </si>
  <si>
    <t>3960500766408/2547</t>
  </si>
  <si>
    <t>98/3 ม.2</t>
  </si>
  <si>
    <t>081-0989-783</t>
  </si>
  <si>
    <t>มะหัดดารุลมูฮายีรีน</t>
  </si>
  <si>
    <t>นายฮาเซ็ง หะยีมะเซ็ง</t>
  </si>
  <si>
    <t>3960500090790/3547</t>
  </si>
  <si>
    <t>93/1 ม.4</t>
  </si>
  <si>
    <t>บาโงสะโต</t>
  </si>
  <si>
    <t>089-2956-431</t>
  </si>
  <si>
    <t>อัดดีนียะห์อัลอิสลามียะห์</t>
  </si>
  <si>
    <t>มูหะมะรุสลาน บอเตาะ</t>
  </si>
  <si>
    <t>3960400027042/2547</t>
  </si>
  <si>
    <t>107/1 ม.5</t>
  </si>
  <si>
    <t>มะรือโบตก</t>
  </si>
  <si>
    <t>087-3991-921</t>
  </si>
  <si>
    <t>อัลมะฮาดุลร็อบบานี</t>
  </si>
  <si>
    <t>นายอิบรอเฮ็ม กละ</t>
  </si>
  <si>
    <t>สุกัญศาสน์</t>
  </si>
  <si>
    <t>3960500772785/2547</t>
  </si>
  <si>
    <t>174 ม.2</t>
  </si>
  <si>
    <t>088-3932-873</t>
  </si>
  <si>
    <t>ดะวะห์ตุลอิสลามียะห์</t>
  </si>
  <si>
    <t>นายอับดุลรอแม  มะลือกะ</t>
  </si>
  <si>
    <t>50 ม.1  ต.เฉลิม ระแงะ</t>
  </si>
  <si>
    <t>B.A.</t>
  </si>
  <si>
    <t>ประเทศจอร์แดน</t>
  </si>
  <si>
    <t>3-9605-00604-80-7</t>
  </si>
  <si>
    <t>นายมาหะมะ เจะแม็ง</t>
  </si>
  <si>
    <t>90 ม.2 ต.เกาะจัน อ.มายอ ปัตตานี</t>
  </si>
  <si>
    <t>3-9405-00264-01-1</t>
  </si>
  <si>
    <t>นายมะรอมลี มะลือกะ</t>
  </si>
  <si>
    <t>50 ม.1 ต.เฉลิม ระแงะ</t>
  </si>
  <si>
    <t>1-9605-00043-60-4</t>
  </si>
  <si>
    <t>น.ส.อามีเน๊าะ มะลือกะ</t>
  </si>
  <si>
    <t>082-2211-707</t>
  </si>
  <si>
    <t>3-9605-00604-81-5</t>
  </si>
  <si>
    <t>นางนายียะห์  ยูโซะ</t>
  </si>
  <si>
    <t>18/2 ถ.นิมิตรมงคล อ.เมือง</t>
  </si>
  <si>
    <t>080-0368-035</t>
  </si>
  <si>
    <t>3-9605-00604-78-5</t>
  </si>
  <si>
    <t xml:space="preserve">98/3 ม.2 ต.กาลิซา อ.ระแงะ </t>
  </si>
  <si>
    <t>3-9605-00766-40-8</t>
  </si>
  <si>
    <t>นายดอเลาะ ดิง</t>
  </si>
  <si>
    <t>98 ม.2 ต.กาลิซา อ.ระแงะ</t>
  </si>
  <si>
    <t>ผ่อนผัน</t>
  </si>
  <si>
    <t>3-9605-00766-37-8</t>
  </si>
  <si>
    <t>นางซาลีพ๊ะ สุยี</t>
  </si>
  <si>
    <t>51/1 ม.2 ต.กาลิซา อ.ระแงะ</t>
  </si>
  <si>
    <t>ร.ร.บ้านกาลิซา</t>
  </si>
  <si>
    <t>3-9605-00762-60-7</t>
  </si>
  <si>
    <t>นายซาฟารี ยายอ</t>
  </si>
  <si>
    <t>66/1 ม.6 ต.กาลิซา อ.ระแงะ</t>
  </si>
  <si>
    <t>084-3984-640</t>
  </si>
  <si>
    <t>1-9605-00114-66-8</t>
  </si>
  <si>
    <t xml:space="preserve">93/1 ม.4 ต.บาโงสะโต อ.ระแงะ </t>
  </si>
  <si>
    <t>3-9605-00090-79-0</t>
  </si>
  <si>
    <t>นายอับดุลรอแม สาและ</t>
  </si>
  <si>
    <t>247 ม.5 ต.บูกิต อ. เจาะไอร้อง</t>
  </si>
  <si>
    <t>3-9605-00698-81-0</t>
  </si>
  <si>
    <t>นายมะรามือดี สาและ</t>
  </si>
  <si>
    <t>151 ม.5 ต.บางปอ อ.เมือง</t>
  </si>
  <si>
    <t>สัมพันธ์วิทยา</t>
  </si>
  <si>
    <t>3-9601-00134-31-5</t>
  </si>
  <si>
    <t>น.ส.ฮายาดี ดอเล๊าะ</t>
  </si>
  <si>
    <t>93/1 ม.4 ต.บาโงสะโต อ.ระแงะ</t>
  </si>
  <si>
    <t>3-9602-00303-78-0</t>
  </si>
  <si>
    <t>นส.อายนูน หะยีมะเซ็ง</t>
  </si>
  <si>
    <t>334 ม.11 ต.ตันหยงมัส อ.ระแงะ</t>
  </si>
  <si>
    <t>3-9605-00090-86-2</t>
  </si>
  <si>
    <t>นายมูหะมะรุสลาน บอเตาะ</t>
  </si>
  <si>
    <t>107/1 ม.5 ต.มะรือโบตก อ.ระแงะ</t>
  </si>
  <si>
    <t>ซานาวี</t>
  </si>
  <si>
    <t>3-9604-00027-04-2</t>
  </si>
  <si>
    <t>นายมาเล๊ะ กือดิง</t>
  </si>
  <si>
    <t>107/3 ม.5 ต.มะรือโบตก อ.ระแงะ</t>
  </si>
  <si>
    <t>086-2961-447</t>
  </si>
  <si>
    <t>2-9605-00009-17-0</t>
  </si>
  <si>
    <t>นายรอยะ เซ๊ะ</t>
  </si>
  <si>
    <t>107/4 ม.5 ต.มะรือโบตก อ.ระแงะ</t>
  </si>
  <si>
    <t>083-1936-432</t>
  </si>
  <si>
    <t>ร.ร.ราชประสงค์</t>
  </si>
  <si>
    <t>มะฮัดมูฮัมมาดี</t>
  </si>
  <si>
    <t>3-9605-00464-44-4</t>
  </si>
  <si>
    <t xml:space="preserve">174 ม.2 ต.กาลิซา อ.ระแงะ </t>
  </si>
  <si>
    <t>อิบตีดา</t>
  </si>
  <si>
    <t>3-9605-00772-78-5</t>
  </si>
  <si>
    <t>นายอัชรออีน อามะ</t>
  </si>
  <si>
    <t>122 ม.2 ต.กาลิซา อ.ระแงะ</t>
  </si>
  <si>
    <t>089-6563-766</t>
  </si>
  <si>
    <t>อิสลามบูรณะโต๊ะนอ</t>
  </si>
  <si>
    <t>3-9605-00768-17-6</t>
  </si>
  <si>
    <t>นายดอเลาะ ลาเต๊ะ</t>
  </si>
  <si>
    <t>185 ม.2 ต.กาลิซา อ.ระแงะ</t>
  </si>
  <si>
    <t>089-9777-296</t>
  </si>
  <si>
    <t>ร.ร.บ้านกาเด็ง</t>
  </si>
  <si>
    <t>3-9605-00102-88-5</t>
  </si>
  <si>
    <t>ระแงะ</t>
  </si>
  <si>
    <t>นายอับดุลเล๊าะ  กุเล็ง</t>
  </si>
  <si>
    <t>164/1 ม.1</t>
  </si>
  <si>
    <t>บูกิต</t>
  </si>
  <si>
    <t>นางมัสเราะ  อาแวบือซา</t>
  </si>
  <si>
    <t>086-2999-301</t>
  </si>
  <si>
    <t>นางสาวปาตีเมาะ  เจ๊ะมะ</t>
  </si>
  <si>
    <t>087-2950-361</t>
  </si>
  <si>
    <t>นายซุลกิฟลี  เจ๊ะมะ</t>
  </si>
  <si>
    <t>ดารุลกุรอาน</t>
  </si>
  <si>
    <t>นายมุสตอปา  หะยีมะ</t>
  </si>
  <si>
    <t>มุตาวัซซีเฎาะฮฺ</t>
  </si>
  <si>
    <t>79/1 ม.8</t>
  </si>
  <si>
    <t>มะรือโบออก</t>
  </si>
  <si>
    <t>089-7394-535</t>
  </si>
  <si>
    <t>นายไพซอล  กือแน</t>
  </si>
  <si>
    <t>086-9667-873</t>
  </si>
  <si>
    <t xml:space="preserve">นายอัสรี   มะปีเยาะ </t>
  </si>
  <si>
    <t>080-5447-827</t>
  </si>
  <si>
    <t>นายมูฮัมหมัดริซวัน  ลาเตะ</t>
  </si>
  <si>
    <t>มะอ์หัดฟัจรุลอิสลาม</t>
  </si>
  <si>
    <t>นายอับดุลฟัตตะห์  ยีอาแว</t>
  </si>
  <si>
    <t>105 ม.1</t>
  </si>
  <si>
    <t>089-4686-703</t>
  </si>
  <si>
    <t>นายมาหามะนาแซ  ยีอาแว</t>
  </si>
  <si>
    <t>089-5971-599</t>
  </si>
  <si>
    <t>นายกะริยา  เปาะจิ</t>
  </si>
  <si>
    <t>089-5976-693</t>
  </si>
  <si>
    <t>นายบอรอเฮ็ง  ดะเซ็ง</t>
  </si>
  <si>
    <t>086-9660-932</t>
  </si>
  <si>
    <t>อัลมูฮายีรีน</t>
  </si>
  <si>
    <t>นายแวอูเซ็ง   แวยูโซ๊ะ</t>
  </si>
  <si>
    <t>86/1 ม.6</t>
  </si>
  <si>
    <t>086-2960-796</t>
  </si>
  <si>
    <t>นายอับดุลหะมิ  หะยีมะเซ็ง</t>
  </si>
  <si>
    <t>ปวช.</t>
  </si>
  <si>
    <t>นายแวอามีน   แวยูโซะ</t>
  </si>
  <si>
    <t>นางสาววันซัลซาบีลา  แวยูโซ๊ะ</t>
  </si>
  <si>
    <t>อำเภอเจาะไอร้อง</t>
  </si>
  <si>
    <t>นายอับดุลกอเดร์  มูฮำมัด</t>
  </si>
  <si>
    <t>3-9613-00124-16-5</t>
  </si>
  <si>
    <t>64 ม.2 ต. บูกิต อ.เจาะไอร้อง</t>
  </si>
  <si>
    <t>3-9605-00336-51-9</t>
  </si>
  <si>
    <t>46 ม.2 ต. บูกิต อ.เจาะไอร้อง</t>
  </si>
  <si>
    <t>3-9605-00336-48-9</t>
  </si>
  <si>
    <t>3-9605-00336-53-7</t>
  </si>
  <si>
    <t>79/1 ม.8 บูกิต อ.เจาะไอร้อง</t>
  </si>
  <si>
    <t>3-9605-00455-98-4</t>
  </si>
  <si>
    <t>79/1 ม.8 มะรือโบออก อ.เจาะไอร้อง</t>
  </si>
  <si>
    <t>2-9605-00017-00-8</t>
  </si>
  <si>
    <t>1-9698-00090-21-5</t>
  </si>
  <si>
    <t>1-9699-00163-15-0</t>
  </si>
  <si>
    <t>105 ม.1 มะรือโบออก อ.เจาะไอร้อง</t>
  </si>
  <si>
    <t>3-960-00458-70-3</t>
  </si>
  <si>
    <t>3-9605-00258-78-9</t>
  </si>
  <si>
    <t>3-9605-00735-13-8</t>
  </si>
  <si>
    <t>3-9605-00684-67-3</t>
  </si>
  <si>
    <t>นายอาแว  สนิโช</t>
  </si>
  <si>
    <t xml:space="preserve">99 หมู่6 ต.บางขุนทอง อ.ตากใบ </t>
  </si>
  <si>
    <t>3-9602-00399-62-1</t>
  </si>
  <si>
    <t>นายอับดุลลาเตะ สาและ</t>
  </si>
  <si>
    <t>13 หมู่3 ต.กะลุวอเหนือ อ.เมือง</t>
  </si>
  <si>
    <t>081-0966534</t>
  </si>
  <si>
    <t>3-9601-00029-767</t>
  </si>
  <si>
    <t>นางสุนันทรา  ยีอาแว</t>
  </si>
  <si>
    <t>183 หมู่ 3 ต. มะรือโบออก อ.เจาะไอร้อง</t>
  </si>
  <si>
    <t>ป.ว.ส.</t>
  </si>
  <si>
    <t>3-9605-00101-856</t>
  </si>
  <si>
    <t>นางสาลือมา  เปาะจิ</t>
  </si>
  <si>
    <t>105 หมู่ 1 มะรือโบออก อ.เจาะไอร้อง</t>
  </si>
  <si>
    <t>3-9605-00458-77-1</t>
  </si>
  <si>
    <t>นางสาววนิดา  หะยีอาแว</t>
  </si>
  <si>
    <t>106 หมู่ 1 มะรือโบออก อ.เจาะไอร้อง</t>
  </si>
  <si>
    <t>3-9605-00458-57-4</t>
  </si>
  <si>
    <t>นางปารีด๊ะ  ลอยะ</t>
  </si>
  <si>
    <t>105// หมู่ 1 ต.มะรือโบออก อ.เจาะไอร้อง</t>
  </si>
  <si>
    <t>089-2935545</t>
  </si>
  <si>
    <t>3-9602-000-31-04-6</t>
  </si>
  <si>
    <t>86/1 ม.6 บูกิต อ.เจาะไอร้อง</t>
  </si>
  <si>
    <t>3-9605-00356-05-6</t>
  </si>
  <si>
    <t>3-9605-00697-34-1</t>
  </si>
  <si>
    <t>3-9605-00356-09-9</t>
  </si>
  <si>
    <t>1-9605-00123-52-7</t>
  </si>
  <si>
    <t>วาตอนียะห์</t>
  </si>
  <si>
    <t>กอฮารูดิน</t>
  </si>
  <si>
    <t>ศาสตราวิทยา</t>
  </si>
  <si>
    <t>นูรุลฮีดายะห์</t>
  </si>
  <si>
    <t>มูฮำมาดีศึกษา</t>
  </si>
  <si>
    <t>เจาะไอร้อง</t>
  </si>
  <si>
    <t>นายมาหะมะ  เจ๊ะแต</t>
  </si>
  <si>
    <t>ศาสนูปถัมภ์/ป.น.</t>
  </si>
  <si>
    <t>อียิป</t>
  </si>
  <si>
    <t>3961200063658/2547</t>
  </si>
  <si>
    <t>30  หมู่ 1</t>
  </si>
  <si>
    <t>ดุซงญอ</t>
  </si>
  <si>
    <t>080-7088-137</t>
  </si>
  <si>
    <t>อป.3</t>
  </si>
  <si>
    <t>นายหารูดิง  อาบู</t>
  </si>
  <si>
    <t>ม.4</t>
  </si>
  <si>
    <t xml:space="preserve">         -</t>
  </si>
  <si>
    <t>อัล-อัซฮาร</t>
  </si>
  <si>
    <t>20/10/2547</t>
  </si>
  <si>
    <t>3961200061663/2547</t>
  </si>
  <si>
    <t>144 หมู่ 7</t>
  </si>
  <si>
    <t>081-2530-309</t>
  </si>
  <si>
    <t>กศน.อ.เมือง</t>
  </si>
  <si>
    <t>ดารุลอิสละห์</t>
  </si>
  <si>
    <t>นายอาแว  วามะ</t>
  </si>
  <si>
    <t>ร.ร.บ้านลาลอ</t>
  </si>
  <si>
    <t>มะนังราเมาะ</t>
  </si>
  <si>
    <t xml:space="preserve"> 6/05/.2547</t>
  </si>
  <si>
    <t>3940600049635/2547</t>
  </si>
  <si>
    <t>67/2  หมู่ 2</t>
  </si>
  <si>
    <t>ช้างเผือก</t>
  </si>
  <si>
    <t>087-2857-033</t>
  </si>
  <si>
    <t>ดรุณศาสตร์วิทยา</t>
  </si>
  <si>
    <t>กศน.ทุ่งยางแดง</t>
  </si>
  <si>
    <t>นายนิอุสมาน  กูโน</t>
  </si>
  <si>
    <t>นิคมพัฒนา 10</t>
  </si>
  <si>
    <t>3960900114203/2547</t>
  </si>
  <si>
    <t>43 หมู่ 7</t>
  </si>
  <si>
    <t>มาโมง</t>
  </si>
  <si>
    <t>084-7163-647</t>
  </si>
  <si>
    <t>นายลุตฟี  ไสสากา</t>
  </si>
  <si>
    <t>นางสาวฮาปเสาะ  ปี</t>
  </si>
  <si>
    <t>นายอาดหมาด  หล้าหาบ</t>
  </si>
  <si>
    <t>มูลนิธิสมบูรณ์ศาสน์ดาลอ</t>
  </si>
  <si>
    <t>3800800677711/2547</t>
  </si>
  <si>
    <t>344 หมู่ 3</t>
  </si>
  <si>
    <t>084-7501-633</t>
  </si>
  <si>
    <t>นางซารีป๊ะ  อุมา</t>
  </si>
  <si>
    <t>นางสาวฟาตีเมาะห์  คางา</t>
  </si>
  <si>
    <t>อำเภอสุคิริน</t>
  </si>
  <si>
    <t>อำเภอจะแนะ</t>
  </si>
  <si>
    <t>นายมาหะมะ เจ๊ะแต</t>
  </si>
  <si>
    <t xml:space="preserve">30 ม.1 ต.ดุซงญอ อ.จะแนะ </t>
  </si>
  <si>
    <t>3-9612-00063-65-8</t>
  </si>
  <si>
    <t>นางคอลีเยาะ โต๊ะหะ</t>
  </si>
  <si>
    <t>30 ม.1 ต.ดุซงญอ อ.จะแนะ</t>
  </si>
  <si>
    <t>3-9603-00026-54-1</t>
  </si>
  <si>
    <t>นางสาวหาซียะ เจ๊ะแต</t>
  </si>
  <si>
    <t xml:space="preserve">     -</t>
  </si>
  <si>
    <t xml:space="preserve">           -</t>
  </si>
  <si>
    <t>3-9612-00063-62-3</t>
  </si>
  <si>
    <t>นายฮารูดิง อาบู</t>
  </si>
  <si>
    <t xml:space="preserve">114 ม.7 ต.ดุซงญอ อ.จะแนะ </t>
  </si>
  <si>
    <t>ม.ศ 4</t>
  </si>
  <si>
    <t>3-9612-00061-66-3</t>
  </si>
  <si>
    <t>นายอิสมะแอ ดอซะ</t>
  </si>
  <si>
    <t>61 ม.3 ต.มะนังตายอ อ.เมือง</t>
  </si>
  <si>
    <t>ชั้น10</t>
  </si>
  <si>
    <t>3-9601-00066-23-9</t>
  </si>
  <si>
    <t>นายอาแว วามะ</t>
  </si>
  <si>
    <t xml:space="preserve">67/2 ม.2 ต.ช้างเผือก อ.จะแนะ </t>
  </si>
  <si>
    <t>3-9406-00049-63-5</t>
  </si>
  <si>
    <t>นายมูฮาหมัดลุตฟี วามะ</t>
  </si>
  <si>
    <t xml:space="preserve">67/4 ม.2 ต.ช้างเผือก อ.จะแนะ </t>
  </si>
  <si>
    <t>3-9406-00049-65-1</t>
  </si>
  <si>
    <t>นางสีตีรอหมะ ดารา</t>
  </si>
  <si>
    <t>3-9406-00049-64-3</t>
  </si>
  <si>
    <t>นายมะยูโซ๊ะ แวอาลี</t>
  </si>
  <si>
    <t xml:space="preserve">113 ม.7 ต.ช้างเผือก อ.จะแนะ </t>
  </si>
  <si>
    <t>กศน.นธ.</t>
  </si>
  <si>
    <t>ซูลามียะฮ์</t>
  </si>
  <si>
    <t>3-9605-00746-90-3</t>
  </si>
  <si>
    <t>นายอาแซ มามะ</t>
  </si>
  <si>
    <t>141 ม.10 ต.จะแนะ อ.จะแนะ</t>
  </si>
  <si>
    <t>ร.ร.บ้านจะแนะ</t>
  </si>
  <si>
    <t>บูกิตอิสลามียะห์</t>
  </si>
  <si>
    <t>3-9612-00127-85-1</t>
  </si>
  <si>
    <t>นายอัสมัน สะนิ</t>
  </si>
  <si>
    <t xml:space="preserve">54 ม.2 ต.ช้างเผือก อ.จะแนะ </t>
  </si>
  <si>
    <t>2-9612-00007-71-7</t>
  </si>
  <si>
    <t>1/12523</t>
  </si>
  <si>
    <t xml:space="preserve">43 หมู่ 7 ต.มาโมง อ.สุคิริน </t>
  </si>
  <si>
    <t>080-7163-647</t>
  </si>
  <si>
    <t>3-9609-00114-20-3</t>
  </si>
  <si>
    <t>นายมาหะมะโซดี  กอร์แซ</t>
  </si>
  <si>
    <t xml:space="preserve">39/4 หมู่ 7 ต.มาโมง อ.สุคิริน </t>
  </si>
  <si>
    <t>088-3885-019</t>
  </si>
  <si>
    <t>บาโงมาแย</t>
  </si>
  <si>
    <t>3-9609-00074-44-9</t>
  </si>
  <si>
    <t xml:space="preserve">23/4 หมู่ 7 ต.มาโมง อ.สุคิริน </t>
  </si>
  <si>
    <t>082-8267-095</t>
  </si>
  <si>
    <t>ปอเม็ง</t>
  </si>
  <si>
    <t>ตะห์ฟีส</t>
  </si>
  <si>
    <t>ปากีสถาน</t>
  </si>
  <si>
    <t>3-9506-00134-28-4</t>
  </si>
  <si>
    <t>52/4 หมู่ 7 ต.มาโมง อ.สุคิริน</t>
  </si>
  <si>
    <t>น้ำดำ</t>
  </si>
  <si>
    <t>กาเซาะ</t>
  </si>
  <si>
    <t>1-9409-00100-42-7</t>
  </si>
  <si>
    <t xml:space="preserve">343 หมู่ 3 ต.ร่มไทร อ.สุคิริน </t>
  </si>
  <si>
    <t>3-9808-80677-71-1</t>
  </si>
  <si>
    <t xml:space="preserve">344 หมู่ 3 ต.ร่มไทร อ.สุคิริน </t>
  </si>
  <si>
    <t>มาอาฮัดดารุลมาเรฟ</t>
  </si>
  <si>
    <t>3-9499-00155-15-3</t>
  </si>
  <si>
    <t>1-9499-00131-56-8</t>
  </si>
  <si>
    <t xml:space="preserve">          -</t>
  </si>
  <si>
    <t>จะแนะ</t>
  </si>
  <si>
    <t>สุคิริน</t>
  </si>
  <si>
    <t xml:space="preserve">164/1 ม.1 ต. บูกิต อ.เจาะไอร้อง </t>
  </si>
  <si>
    <t>บากูรอตุตตะอุลีมีลิล</t>
  </si>
  <si>
    <t>อูลูมิชัซร์อียะห์</t>
  </si>
  <si>
    <t>19/2 ม.2 ต.ตะมะยูง อ.ศรีสาคร</t>
  </si>
  <si>
    <t>134 ม.2 ต.ศรีสาคร อ.ศรีสาคร</t>
  </si>
  <si>
    <t>3 ม.2 ต.ซากอ อ.ศรีสาคร</t>
  </si>
  <si>
    <t>21/1 ม.2 ต.เชิงคีรี อ.ศรีสาคร</t>
  </si>
  <si>
    <t>ตารางที่ 1  สรุปข้อมูลจำนวนสถาบันปอเนาะ ผู้เรียน ผู้สอน และขนาด สถาบันศึกษาปอเนาะ รายอำเภอ ปีการศึกษา 2556</t>
  </si>
  <si>
    <t xml:space="preserve">ตารางที่ 2 ข้อมูลพื้นฐานสถาบันศึกษาปอเนาะ  ปีการศึกษา 2556  </t>
  </si>
  <si>
    <t>ตารางที่ 4 ข้อมูลพื้นฐานสถาบันศึกษาปอเนาะ  ปีการศึกษา 2556</t>
  </si>
  <si>
    <t xml:space="preserve">ตารางที่ 5 ข้อมูลจำนวนครูผู้สอนสถาบันศึกษาปอเนาะ   ปีการศึกษา 2556   </t>
  </si>
  <si>
    <t xml:space="preserve">ตารางที่ 7  ข้อมูลจำนวนครูผู้สอนสถาบันศึกษาปอเนาะ  ปีการศึกษา 2556   </t>
  </si>
  <si>
    <t xml:space="preserve">       ตารางที่ 9  ข้อมูลจำนวนผู้เรียนสถาบันศึกษาปอเนาะ  ปีการศึกษา 2556</t>
  </si>
  <si>
    <t xml:space="preserve">       ตารางที่ 11 ข้อมูลสถานะผู้เรียนสถาบันศึกษาปอเนาะ  ปีการศึกษา 2556</t>
  </si>
  <si>
    <t>ตารางที่ 3 สรุปข้อมูลพื้นฐานสถาบันศึกษาปอเนาะ 13 อำเภอ ปีการศึกษา 2556</t>
  </si>
  <si>
    <t xml:space="preserve">ตารางที่ 6  สรุปข้อมูลจำนวนครูผู้สอนสถาบันศึกษาปอเนาะ 13 อำเภอ ปีการศึกษา 2556   </t>
  </si>
  <si>
    <t xml:space="preserve">       ตารางที่ 8  สรุปข้อมูลจำนวนผู้เรียนสถาบันศึกษาปอเนาะ 13 อำเภอ ปีการศึกษา 2556</t>
  </si>
  <si>
    <t xml:space="preserve">       ตารางที่ 10 สรุปข้อมูลสถานะผู้เรียนสถาบันศึกษาปอเนาะ 13 อำเภอ ปีการศึกษา 2556</t>
  </si>
  <si>
    <t>ช</t>
  </si>
  <si>
    <t>ญ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</si>
</sst>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m/d/yy;@"/>
    <numFmt numFmtId="200" formatCode="[$-F800]dddd\,\ mmmm\ dd\,\ yyyy"/>
    <numFmt numFmtId="201" formatCode="mm/dd/yy;@"/>
    <numFmt numFmtId="202" formatCode="\(000\)0000000"/>
    <numFmt numFmtId="203" formatCode="\(000\)000\-0000"/>
    <numFmt numFmtId="204" formatCode="0000000000000"/>
    <numFmt numFmtId="205" formatCode="000\-0\-00000\-0"/>
    <numFmt numFmtId="206" formatCode="[$-1010000]d/m/yyyy;@"/>
    <numFmt numFmtId="207" formatCode="0000000000"/>
    <numFmt numFmtId="208" formatCode="[$-1000000]0\ 0000\ 00000\ 00\ 0"/>
    <numFmt numFmtId="209" formatCode="[$-409]dddd\,\ mmmm\ dd\,\ yyyy"/>
    <numFmt numFmtId="210" formatCode="[$-409]h:mm:ss\ AM/PM"/>
    <numFmt numFmtId="211" formatCode="000\-0000\-000"/>
    <numFmt numFmtId="212" formatCode="0;[Red]0"/>
    <numFmt numFmtId="213" formatCode="[$-1070000]d/mm/yyyy;@"/>
    <numFmt numFmtId="214" formatCode="#,##0;[Red]#,##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8"/>
      <name val="TH SarabunPSK"/>
      <family val="2"/>
    </font>
    <font>
      <sz val="11"/>
      <name val="TH SarabunPSK"/>
      <family val="2"/>
    </font>
    <font>
      <b/>
      <sz val="12"/>
      <name val="Wingdings 2"/>
      <family val="1"/>
    </font>
    <font>
      <b/>
      <sz val="14"/>
      <name val="TH SarabunPSK"/>
      <family val="2"/>
    </font>
    <font>
      <b/>
      <sz val="2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8"/>
      <name val="TH SarabunPSK"/>
      <family val="2"/>
    </font>
    <font>
      <sz val="12"/>
      <color indexed="8"/>
      <name val="TH SarabunPSK"/>
      <family val="2"/>
    </font>
    <font>
      <b/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sz val="11"/>
      <name val="Tahoma"/>
      <family val="2"/>
    </font>
    <font>
      <sz val="12"/>
      <color indexed="8"/>
      <name val="Tahoma"/>
      <family val="2"/>
    </font>
    <font>
      <b/>
      <sz val="12"/>
      <color indexed="8"/>
      <name val="TH SarabunPSK"/>
      <family val="2"/>
    </font>
    <font>
      <sz val="18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1"/>
      <name val="Calibri"/>
      <family val="2"/>
    </font>
    <font>
      <b/>
      <sz val="16"/>
      <color theme="1"/>
      <name val="TH SarabunPSK"/>
      <family val="2"/>
    </font>
    <font>
      <sz val="12"/>
      <color theme="1"/>
      <name val="Calibri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3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8" fillId="0" borderId="10" xfId="46" applyFont="1" applyFill="1" applyBorder="1">
      <alignment/>
      <protection/>
    </xf>
    <xf numFmtId="3" fontId="9" fillId="0" borderId="10" xfId="46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6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8" fillId="33" borderId="10" xfId="52" applyFont="1" applyFill="1" applyBorder="1" applyAlignment="1">
      <alignment horizontal="left"/>
      <protection/>
    </xf>
    <xf numFmtId="0" fontId="8" fillId="33" borderId="10" xfId="52" applyFont="1" applyFill="1" applyBorder="1" applyAlignment="1">
      <alignment horizontal="left" vertical="center"/>
      <protection/>
    </xf>
    <xf numFmtId="0" fontId="10" fillId="33" borderId="10" xfId="46" applyFont="1" applyFill="1" applyBorder="1" applyAlignment="1">
      <alignment horizontal="left"/>
      <protection/>
    </xf>
    <xf numFmtId="0" fontId="11" fillId="0" borderId="10" xfId="46" applyFont="1" applyFill="1" applyBorder="1" applyAlignment="1">
      <alignment horizontal="left"/>
      <protection/>
    </xf>
    <xf numFmtId="0" fontId="11" fillId="0" borderId="10" xfId="0" applyFont="1" applyFill="1" applyBorder="1" applyAlignment="1">
      <alignment horizontal="left"/>
    </xf>
    <xf numFmtId="212" fontId="8" fillId="0" borderId="10" xfId="53" applyNumberFormat="1" applyFont="1" applyFill="1" applyBorder="1" applyAlignment="1">
      <alignment horizontal="left" vertical="center"/>
      <protection/>
    </xf>
    <xf numFmtId="0" fontId="11" fillId="0" borderId="11" xfId="46" applyFont="1" applyFill="1" applyBorder="1" applyAlignment="1">
      <alignment horizontal="center" vertical="center"/>
      <protection/>
    </xf>
    <xf numFmtId="212" fontId="11" fillId="0" borderId="10" xfId="53" applyNumberFormat="1" applyFont="1" applyFill="1" applyBorder="1" applyAlignment="1">
      <alignment horizontal="left" vertical="center"/>
      <protection/>
    </xf>
    <xf numFmtId="0" fontId="11" fillId="0" borderId="12" xfId="46" applyFont="1" applyFill="1" applyBorder="1" applyAlignment="1">
      <alignment horizontal="center" vertical="center"/>
      <protection/>
    </xf>
    <xf numFmtId="0" fontId="11" fillId="0" borderId="13" xfId="46" applyFont="1" applyFill="1" applyBorder="1" applyAlignment="1">
      <alignment horizontal="center" vertical="center"/>
      <protection/>
    </xf>
    <xf numFmtId="3" fontId="8" fillId="0" borderId="10" xfId="46" applyNumberFormat="1" applyFont="1" applyFill="1" applyBorder="1" applyAlignment="1">
      <alignment horizontal="center" vertical="center"/>
      <protection/>
    </xf>
    <xf numFmtId="0" fontId="8" fillId="0" borderId="10" xfId="46" applyFont="1" applyFill="1" applyBorder="1" applyAlignment="1">
      <alignment horizontal="left"/>
      <protection/>
    </xf>
    <xf numFmtId="0" fontId="11" fillId="0" borderId="10" xfId="46" applyFont="1" applyFill="1" applyBorder="1" applyAlignment="1">
      <alignment horizontal="center"/>
      <protection/>
    </xf>
    <xf numFmtId="199" fontId="11" fillId="0" borderId="10" xfId="46" applyNumberFormat="1" applyFont="1" applyFill="1" applyBorder="1" applyAlignment="1">
      <alignment horizontal="left"/>
      <protection/>
    </xf>
    <xf numFmtId="0" fontId="65" fillId="0" borderId="0" xfId="0" applyFont="1" applyAlignment="1">
      <alignment/>
    </xf>
    <xf numFmtId="0" fontId="8" fillId="34" borderId="10" xfId="52" applyFont="1" applyFill="1" applyBorder="1" applyAlignment="1">
      <alignment horizontal="left"/>
      <protection/>
    </xf>
    <xf numFmtId="3" fontId="8" fillId="34" borderId="10" xfId="46" applyNumberFormat="1" applyFont="1" applyFill="1" applyBorder="1" applyAlignment="1">
      <alignment horizontal="left" vertical="center"/>
      <protection/>
    </xf>
    <xf numFmtId="0" fontId="8" fillId="33" borderId="11" xfId="52" applyFont="1" applyFill="1" applyBorder="1" applyAlignment="1">
      <alignment horizontal="left"/>
      <protection/>
    </xf>
    <xf numFmtId="0" fontId="8" fillId="33" borderId="11" xfId="52" applyFont="1" applyFill="1" applyBorder="1" applyAlignment="1">
      <alignment horizontal="left"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4" borderId="10" xfId="0" applyFont="1" applyFill="1" applyBorder="1" applyAlignment="1">
      <alignment horizontal="left" vertical="center"/>
    </xf>
    <xf numFmtId="0" fontId="10" fillId="34" borderId="10" xfId="46" applyFont="1" applyFill="1" applyBorder="1" applyAlignment="1">
      <alignment horizontal="left"/>
      <protection/>
    </xf>
    <xf numFmtId="0" fontId="8" fillId="0" borderId="10" xfId="52" applyFont="1" applyFill="1" applyBorder="1" applyAlignment="1">
      <alignment horizontal="left"/>
      <protection/>
    </xf>
    <xf numFmtId="3" fontId="8" fillId="33" borderId="10" xfId="46" applyNumberFormat="1" applyFont="1" applyFill="1" applyBorder="1" applyAlignment="1">
      <alignment horizontal="left" vertical="center"/>
      <protection/>
    </xf>
    <xf numFmtId="0" fontId="63" fillId="33" borderId="0" xfId="0" applyFont="1" applyFill="1" applyAlignment="1">
      <alignment/>
    </xf>
    <xf numFmtId="0" fontId="10" fillId="33" borderId="10" xfId="46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/>
    </xf>
    <xf numFmtId="0" fontId="10" fillId="33" borderId="10" xfId="48" applyFont="1" applyFill="1" applyBorder="1">
      <alignment/>
      <protection/>
    </xf>
    <xf numFmtId="0" fontId="10" fillId="33" borderId="10" xfId="51" applyFont="1" applyFill="1" applyBorder="1" applyAlignment="1">
      <alignment horizontal="center" vertical="center"/>
      <protection/>
    </xf>
    <xf numFmtId="0" fontId="10" fillId="33" borderId="10" xfId="46" applyFont="1" applyFill="1" applyBorder="1" applyAlignment="1">
      <alignment horizontal="center"/>
      <protection/>
    </xf>
    <xf numFmtId="0" fontId="10" fillId="33" borderId="10" xfId="0" applyFont="1" applyFill="1" applyBorder="1" applyAlignment="1">
      <alignment horizontal="center"/>
    </xf>
    <xf numFmtId="49" fontId="10" fillId="33" borderId="10" xfId="46" applyNumberFormat="1" applyFont="1" applyFill="1" applyBorder="1" applyAlignment="1">
      <alignment horizontal="center"/>
      <protection/>
    </xf>
    <xf numFmtId="200" fontId="10" fillId="33" borderId="10" xfId="51" applyNumberFormat="1" applyFont="1" applyFill="1" applyBorder="1" applyAlignment="1">
      <alignment horizontal="center" vertical="center"/>
      <protection/>
    </xf>
    <xf numFmtId="0" fontId="10" fillId="33" borderId="10" xfId="49" applyFont="1" applyFill="1" applyBorder="1" applyAlignment="1">
      <alignment horizontal="center"/>
      <protection/>
    </xf>
    <xf numFmtId="0" fontId="10" fillId="33" borderId="10" xfId="50" applyFont="1" applyFill="1" applyBorder="1" applyAlignment="1">
      <alignment horizontal="center"/>
      <protection/>
    </xf>
    <xf numFmtId="0" fontId="10" fillId="33" borderId="10" xfId="51" applyFont="1" applyFill="1" applyBorder="1">
      <alignment/>
      <protection/>
    </xf>
    <xf numFmtId="211" fontId="10" fillId="33" borderId="10" xfId="46" applyNumberFormat="1" applyFont="1" applyFill="1" applyBorder="1" applyAlignment="1">
      <alignment horizontal="center"/>
      <protection/>
    </xf>
    <xf numFmtId="0" fontId="10" fillId="33" borderId="10" xfId="51" applyFont="1" applyFill="1" applyBorder="1" applyAlignment="1">
      <alignment horizontal="center"/>
      <protection/>
    </xf>
    <xf numFmtId="0" fontId="8" fillId="33" borderId="0" xfId="46" applyFont="1" applyFill="1" applyBorder="1">
      <alignment/>
      <protection/>
    </xf>
    <xf numFmtId="212" fontId="10" fillId="33" borderId="10" xfId="53" applyNumberFormat="1" applyFont="1" applyFill="1" applyBorder="1" applyAlignment="1">
      <alignment horizontal="left" vertical="center"/>
      <protection/>
    </xf>
    <xf numFmtId="213" fontId="10" fillId="33" borderId="10" xfId="46" applyNumberFormat="1" applyFont="1" applyFill="1" applyBorder="1" applyAlignment="1">
      <alignment horizontal="center"/>
      <protection/>
    </xf>
    <xf numFmtId="1" fontId="10" fillId="33" borderId="10" xfId="46" applyNumberFormat="1" applyFont="1" applyFill="1" applyBorder="1" applyAlignment="1">
      <alignment horizontal="center"/>
      <protection/>
    </xf>
    <xf numFmtId="211" fontId="10" fillId="33" borderId="10" xfId="0" applyNumberFormat="1" applyFont="1" applyFill="1" applyBorder="1" applyAlignment="1">
      <alignment horizontal="center" vertical="center"/>
    </xf>
    <xf numFmtId="199" fontId="10" fillId="33" borderId="10" xfId="46" applyNumberFormat="1" applyFont="1" applyFill="1" applyBorder="1" applyAlignment="1">
      <alignment horizontal="center"/>
      <protection/>
    </xf>
    <xf numFmtId="1" fontId="10" fillId="33" borderId="10" xfId="46" applyNumberFormat="1" applyFont="1" applyFill="1" applyBorder="1" applyAlignment="1">
      <alignment horizontal="center" vertical="center"/>
      <protection/>
    </xf>
    <xf numFmtId="1" fontId="10" fillId="33" borderId="10" xfId="46" applyNumberFormat="1" applyFont="1" applyFill="1" applyBorder="1" applyAlignment="1">
      <alignment horizontal="left"/>
      <protection/>
    </xf>
    <xf numFmtId="1" fontId="10" fillId="33" borderId="10" xfId="46" applyNumberFormat="1" applyFont="1" applyFill="1" applyBorder="1" applyAlignment="1" quotePrefix="1">
      <alignment horizontal="center"/>
      <protection/>
    </xf>
    <xf numFmtId="0" fontId="10" fillId="33" borderId="10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5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top"/>
    </xf>
    <xf numFmtId="1" fontId="10" fillId="33" borderId="10" xfId="0" applyNumberFormat="1" applyFont="1" applyFill="1" applyBorder="1" applyAlignment="1" quotePrefix="1">
      <alignment horizontal="center"/>
    </xf>
    <xf numFmtId="14" fontId="10" fillId="33" borderId="10" xfId="0" applyNumberFormat="1" applyFont="1" applyFill="1" applyBorder="1" applyAlignment="1">
      <alignment horizontal="center"/>
    </xf>
    <xf numFmtId="214" fontId="10" fillId="33" borderId="10" xfId="0" applyNumberFormat="1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212" fontId="10" fillId="33" borderId="10" xfId="0" applyNumberFormat="1" applyFont="1" applyFill="1" applyBorder="1" applyAlignment="1">
      <alignment horizontal="left" vertical="center"/>
    </xf>
    <xf numFmtId="1" fontId="10" fillId="33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left"/>
    </xf>
    <xf numFmtId="211" fontId="10" fillId="33" borderId="10" xfId="0" applyNumberFormat="1" applyFont="1" applyFill="1" applyBorder="1" applyAlignment="1">
      <alignment horizontal="center"/>
    </xf>
    <xf numFmtId="14" fontId="10" fillId="33" borderId="10" xfId="46" applyNumberFormat="1" applyFont="1" applyFill="1" applyBorder="1" applyAlignment="1">
      <alignment horizontal="center"/>
      <protection/>
    </xf>
    <xf numFmtId="14" fontId="10" fillId="33" borderId="10" xfId="0" applyNumberFormat="1" applyFont="1" applyFill="1" applyBorder="1" applyAlignment="1">
      <alignment horizontal="center" vertical="center"/>
    </xf>
    <xf numFmtId="214" fontId="10" fillId="33" borderId="10" xfId="54" applyNumberFormat="1" applyFont="1" applyFill="1" applyBorder="1">
      <alignment/>
      <protection/>
    </xf>
    <xf numFmtId="0" fontId="10" fillId="33" borderId="13" xfId="55" applyFont="1" applyFill="1" applyBorder="1" applyAlignment="1">
      <alignment horizontal="center"/>
      <protection/>
    </xf>
    <xf numFmtId="212" fontId="8" fillId="33" borderId="10" xfId="53" applyNumberFormat="1" applyFont="1" applyFill="1" applyBorder="1" applyAlignment="1">
      <alignment horizontal="left" vertical="center"/>
      <protection/>
    </xf>
    <xf numFmtId="212" fontId="8" fillId="33" borderId="10" xfId="53" applyNumberFormat="1" applyFont="1" applyFill="1" applyBorder="1" applyAlignment="1">
      <alignment horizontal="left" vertical="center" wrapText="1"/>
      <protection/>
    </xf>
    <xf numFmtId="1" fontId="8" fillId="33" borderId="10" xfId="46" applyNumberFormat="1" applyFont="1" applyFill="1" applyBorder="1" applyAlignment="1">
      <alignment horizontal="left"/>
      <protection/>
    </xf>
    <xf numFmtId="1" fontId="8" fillId="33" borderId="10" xfId="0" applyNumberFormat="1" applyFont="1" applyFill="1" applyBorder="1" applyAlignment="1">
      <alignment horizontal="left"/>
    </xf>
    <xf numFmtId="214" fontId="8" fillId="33" borderId="10" xfId="53" applyNumberFormat="1" applyFont="1" applyFill="1" applyBorder="1" applyAlignment="1">
      <alignment horizontal="left" vertical="center"/>
      <protection/>
    </xf>
    <xf numFmtId="0" fontId="8" fillId="33" borderId="10" xfId="0" applyFont="1" applyFill="1" applyBorder="1" applyAlignment="1">
      <alignment horizontal="left" vertical="center"/>
    </xf>
    <xf numFmtId="214" fontId="8" fillId="33" borderId="10" xfId="0" applyNumberFormat="1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46" applyFont="1" applyAlignment="1">
      <alignment horizontal="center"/>
      <protection/>
    </xf>
    <xf numFmtId="0" fontId="10" fillId="0" borderId="0" xfId="46" applyFont="1">
      <alignment/>
      <protection/>
    </xf>
    <xf numFmtId="199" fontId="10" fillId="0" borderId="0" xfId="46" applyNumberFormat="1" applyFont="1" applyAlignment="1">
      <alignment horizontal="center"/>
      <protection/>
    </xf>
    <xf numFmtId="0" fontId="10" fillId="0" borderId="0" xfId="46" applyFont="1" applyBorder="1">
      <alignment/>
      <protection/>
    </xf>
    <xf numFmtId="0" fontId="16" fillId="0" borderId="10" xfId="46" applyFont="1" applyFill="1" applyBorder="1" applyAlignment="1">
      <alignment horizontal="center" vertical="center"/>
      <protection/>
    </xf>
    <xf numFmtId="199" fontId="16" fillId="0" borderId="11" xfId="46" applyNumberFormat="1" applyFont="1" applyFill="1" applyBorder="1" applyAlignment="1">
      <alignment horizontal="center" vertical="center"/>
      <protection/>
    </xf>
    <xf numFmtId="0" fontId="16" fillId="0" borderId="13" xfId="46" applyFont="1" applyFill="1" applyBorder="1" applyAlignment="1">
      <alignment horizontal="center" vertical="center"/>
      <protection/>
    </xf>
    <xf numFmtId="199" fontId="16" fillId="0" borderId="13" xfId="46" applyNumberFormat="1" applyFont="1" applyFill="1" applyBorder="1" applyAlignment="1">
      <alignment horizontal="center" vertical="center"/>
      <protection/>
    </xf>
    <xf numFmtId="0" fontId="16" fillId="0" borderId="10" xfId="46" applyFont="1" applyFill="1" applyBorder="1" applyAlignment="1">
      <alignment horizontal="center" vertical="center" wrapText="1"/>
      <protection/>
    </xf>
    <xf numFmtId="0" fontId="10" fillId="0" borderId="14" xfId="46" applyFont="1" applyFill="1" applyBorder="1" applyAlignment="1">
      <alignment horizontal="center"/>
      <protection/>
    </xf>
    <xf numFmtId="0" fontId="10" fillId="0" borderId="15" xfId="46" applyFont="1" applyFill="1" applyBorder="1">
      <alignment/>
      <protection/>
    </xf>
    <xf numFmtId="0" fontId="10" fillId="0" borderId="15" xfId="46" applyFont="1" applyFill="1" applyBorder="1" applyAlignment="1">
      <alignment horizontal="center"/>
      <protection/>
    </xf>
    <xf numFmtId="199" fontId="10" fillId="0" borderId="15" xfId="46" applyNumberFormat="1" applyFont="1" applyFill="1" applyBorder="1" applyAlignment="1">
      <alignment horizontal="center"/>
      <protection/>
    </xf>
    <xf numFmtId="0" fontId="10" fillId="0" borderId="16" xfId="46" applyFont="1" applyFill="1" applyBorder="1">
      <alignment/>
      <protection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0" fillId="33" borderId="10" xfId="46" applyFont="1" applyFill="1" applyBorder="1" applyAlignment="1">
      <alignment vertical="center"/>
      <protection/>
    </xf>
    <xf numFmtId="1" fontId="10" fillId="33" borderId="13" xfId="46" applyNumberFormat="1" applyFont="1" applyFill="1" applyBorder="1" applyAlignment="1">
      <alignment horizontal="center" vertical="center"/>
      <protection/>
    </xf>
    <xf numFmtId="1" fontId="10" fillId="33" borderId="13" xfId="53" applyNumberFormat="1" applyFont="1" applyFill="1" applyBorder="1" applyAlignment="1">
      <alignment horizontal="left" vertical="center"/>
      <protection/>
    </xf>
    <xf numFmtId="0" fontId="8" fillId="33" borderId="0" xfId="46" applyFont="1" applyFill="1" applyAlignment="1">
      <alignment horizontal="center"/>
      <protection/>
    </xf>
    <xf numFmtId="0" fontId="8" fillId="33" borderId="0" xfId="46" applyFont="1" applyFill="1">
      <alignment/>
      <protection/>
    </xf>
    <xf numFmtId="3" fontId="8" fillId="33" borderId="0" xfId="46" applyNumberFormat="1" applyFont="1" applyFill="1" applyAlignment="1">
      <alignment horizontal="right"/>
      <protection/>
    </xf>
    <xf numFmtId="3" fontId="9" fillId="33" borderId="0" xfId="46" applyNumberFormat="1" applyFont="1" applyFill="1" applyAlignment="1">
      <alignment horizontal="right"/>
      <protection/>
    </xf>
    <xf numFmtId="3" fontId="9" fillId="33" borderId="0" xfId="46" applyNumberFormat="1" applyFont="1" applyFill="1" applyBorder="1" applyAlignment="1">
      <alignment horizontal="right"/>
      <protection/>
    </xf>
    <xf numFmtId="0" fontId="9" fillId="33" borderId="0" xfId="46" applyFont="1" applyFill="1" applyBorder="1" applyAlignment="1">
      <alignment horizontal="center"/>
      <protection/>
    </xf>
    <xf numFmtId="3" fontId="9" fillId="33" borderId="10" xfId="46" applyNumberFormat="1" applyFont="1" applyFill="1" applyBorder="1" applyAlignment="1">
      <alignment horizontal="center" vertical="center" wrapText="1"/>
      <protection/>
    </xf>
    <xf numFmtId="3" fontId="9" fillId="33" borderId="10" xfId="46" applyNumberFormat="1" applyFont="1" applyFill="1" applyBorder="1" applyAlignment="1">
      <alignment horizontal="center" vertical="center"/>
      <protection/>
    </xf>
    <xf numFmtId="3" fontId="9" fillId="33" borderId="10" xfId="46" applyNumberFormat="1" applyFont="1" applyFill="1" applyBorder="1" applyAlignment="1">
      <alignment horizontal="right"/>
      <protection/>
    </xf>
    <xf numFmtId="0" fontId="8" fillId="33" borderId="14" xfId="46" applyFont="1" applyFill="1" applyBorder="1" applyAlignment="1">
      <alignment horizontal="center"/>
      <protection/>
    </xf>
    <xf numFmtId="3" fontId="8" fillId="33" borderId="15" xfId="46" applyNumberFormat="1" applyFont="1" applyFill="1" applyBorder="1" applyAlignment="1">
      <alignment horizontal="right"/>
      <protection/>
    </xf>
    <xf numFmtId="3" fontId="9" fillId="33" borderId="15" xfId="46" applyNumberFormat="1" applyFont="1" applyFill="1" applyBorder="1" applyAlignment="1">
      <alignment horizontal="right"/>
      <protection/>
    </xf>
    <xf numFmtId="3" fontId="9" fillId="33" borderId="16" xfId="46" applyNumberFormat="1" applyFont="1" applyFill="1" applyBorder="1" applyAlignment="1">
      <alignment horizontal="right"/>
      <protection/>
    </xf>
    <xf numFmtId="0" fontId="8" fillId="33" borderId="10" xfId="46" applyFont="1" applyFill="1" applyBorder="1" applyAlignment="1">
      <alignment horizontal="left" vertical="center"/>
      <protection/>
    </xf>
    <xf numFmtId="3" fontId="8" fillId="33" borderId="10" xfId="46" applyNumberFormat="1" applyFont="1" applyFill="1" applyBorder="1" applyAlignment="1">
      <alignment horizontal="left"/>
      <protection/>
    </xf>
    <xf numFmtId="3" fontId="9" fillId="33" borderId="10" xfId="46" applyNumberFormat="1" applyFont="1" applyFill="1" applyBorder="1" applyAlignment="1">
      <alignment horizontal="left"/>
      <protection/>
    </xf>
    <xf numFmtId="3" fontId="8" fillId="33" borderId="10" xfId="46" applyNumberFormat="1" applyFont="1" applyFill="1" applyBorder="1" applyAlignment="1" quotePrefix="1">
      <alignment horizontal="left" vertical="center"/>
      <protection/>
    </xf>
    <xf numFmtId="0" fontId="8" fillId="33" borderId="10" xfId="46" applyFont="1" applyFill="1" applyBorder="1" applyAlignment="1">
      <alignment vertical="center"/>
      <protection/>
    </xf>
    <xf numFmtId="0" fontId="8" fillId="33" borderId="15" xfId="0" applyFont="1" applyFill="1" applyBorder="1" applyAlignment="1">
      <alignment/>
    </xf>
    <xf numFmtId="0" fontId="8" fillId="33" borderId="13" xfId="46" applyFont="1" applyFill="1" applyBorder="1" applyAlignment="1">
      <alignment horizontal="left" vertical="center"/>
      <protection/>
    </xf>
    <xf numFmtId="3" fontId="8" fillId="33" borderId="13" xfId="46" applyNumberFormat="1" applyFont="1" applyFill="1" applyBorder="1" applyAlignment="1">
      <alignment horizontal="left" vertical="center"/>
      <protection/>
    </xf>
    <xf numFmtId="0" fontId="63" fillId="0" borderId="0" xfId="0" applyNumberFormat="1" applyFont="1" applyAlignment="1">
      <alignment/>
    </xf>
    <xf numFmtId="0" fontId="11" fillId="0" borderId="11" xfId="46" applyNumberFormat="1" applyFont="1" applyFill="1" applyBorder="1" applyAlignment="1">
      <alignment horizontal="center" vertical="center"/>
      <protection/>
    </xf>
    <xf numFmtId="0" fontId="11" fillId="0" borderId="12" xfId="46" applyNumberFormat="1" applyFont="1" applyFill="1" applyBorder="1" applyAlignment="1">
      <alignment horizontal="center" vertical="center"/>
      <protection/>
    </xf>
    <xf numFmtId="0" fontId="11" fillId="0" borderId="10" xfId="45" applyFont="1" applyFill="1" applyBorder="1">
      <alignment/>
      <protection/>
    </xf>
    <xf numFmtId="49" fontId="11" fillId="0" borderId="10" xfId="45" applyNumberFormat="1" applyFont="1" applyFill="1" applyBorder="1" applyAlignment="1">
      <alignment horizontal="center"/>
      <protection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45" applyFont="1" applyFill="1" applyBorder="1" applyAlignment="1">
      <alignment horizontal="left"/>
      <protection/>
    </xf>
    <xf numFmtId="208" fontId="11" fillId="0" borderId="10" xfId="45" applyNumberFormat="1" applyFont="1" applyFill="1" applyBorder="1" applyAlignment="1">
      <alignment horizontal="left" vertical="center"/>
      <protection/>
    </xf>
    <xf numFmtId="0" fontId="11" fillId="0" borderId="10" xfId="45" applyFont="1" applyFill="1" applyBorder="1" applyAlignment="1">
      <alignment horizontal="center"/>
      <protection/>
    </xf>
    <xf numFmtId="14" fontId="11" fillId="0" borderId="10" xfId="45" applyNumberFormat="1" applyFont="1" applyFill="1" applyBorder="1" applyAlignment="1">
      <alignment horizontal="left"/>
      <protection/>
    </xf>
    <xf numFmtId="0" fontId="11" fillId="0" borderId="10" xfId="48" applyFont="1" applyFill="1" applyBorder="1">
      <alignment/>
      <protection/>
    </xf>
    <xf numFmtId="0" fontId="11" fillId="0" borderId="10" xfId="51" applyFont="1" applyFill="1" applyBorder="1">
      <alignment/>
      <protection/>
    </xf>
    <xf numFmtId="0" fontId="11" fillId="0" borderId="10" xfId="49" applyFont="1" applyFill="1" applyBorder="1" applyAlignment="1">
      <alignment horizontal="left"/>
      <protection/>
    </xf>
    <xf numFmtId="0" fontId="11" fillId="0" borderId="10" xfId="51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46" applyFont="1" applyFill="1" applyBorder="1">
      <alignment/>
      <protection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top"/>
    </xf>
    <xf numFmtId="0" fontId="8" fillId="0" borderId="14" xfId="0" applyNumberFormat="1" applyFont="1" applyFill="1" applyBorder="1" applyAlignment="1">
      <alignment/>
    </xf>
    <xf numFmtId="49" fontId="11" fillId="0" borderId="10" xfId="46" applyNumberFormat="1" applyFont="1" applyFill="1" applyBorder="1" applyAlignment="1">
      <alignment horizontal="center"/>
      <protection/>
    </xf>
    <xf numFmtId="0" fontId="14" fillId="0" borderId="0" xfId="0" applyFont="1" applyFill="1" applyAlignment="1">
      <alignment/>
    </xf>
    <xf numFmtId="212" fontId="11" fillId="0" borderId="10" xfId="53" applyNumberFormat="1" applyFont="1" applyFill="1" applyBorder="1" applyAlignment="1">
      <alignment horizontal="left" vertical="top"/>
      <protection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/>
    </xf>
    <xf numFmtId="1" fontId="11" fillId="0" borderId="10" xfId="0" applyNumberFormat="1" applyFont="1" applyFill="1" applyBorder="1" applyAlignment="1">
      <alignment horizontal="left" vertical="top"/>
    </xf>
    <xf numFmtId="49" fontId="11" fillId="0" borderId="10" xfId="0" applyNumberFormat="1" applyFont="1" applyFill="1" applyBorder="1" applyAlignment="1">
      <alignment horizontal="left" vertical="top"/>
    </xf>
    <xf numFmtId="49" fontId="11" fillId="0" borderId="10" xfId="0" applyNumberFormat="1" applyFont="1" applyFill="1" applyBorder="1" applyAlignment="1" quotePrefix="1">
      <alignment horizontal="center" vertical="top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 quotePrefix="1">
      <alignment horizontal="center"/>
    </xf>
    <xf numFmtId="0" fontId="11" fillId="0" borderId="10" xfId="0" applyFont="1" applyFill="1" applyBorder="1" applyAlignment="1" quotePrefix="1">
      <alignment horizontal="left"/>
    </xf>
    <xf numFmtId="0" fontId="11" fillId="0" borderId="10" xfId="0" applyFont="1" applyFill="1" applyBorder="1" applyAlignment="1" quotePrefix="1">
      <alignment horizontal="center" vertical="center"/>
    </xf>
    <xf numFmtId="0" fontId="11" fillId="0" borderId="13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1" fontId="11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/>
    </xf>
    <xf numFmtId="0" fontId="11" fillId="0" borderId="11" xfId="0" applyFont="1" applyFill="1" applyBorder="1" applyAlignment="1" quotePrefix="1">
      <alignment/>
    </xf>
    <xf numFmtId="214" fontId="11" fillId="0" borderId="10" xfId="53" applyNumberFormat="1" applyFont="1" applyFill="1" applyBorder="1" applyAlignment="1">
      <alignment horizontal="left" vertical="center"/>
      <protection/>
    </xf>
    <xf numFmtId="214" fontId="11" fillId="0" borderId="13" xfId="53" applyNumberFormat="1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center" vertical="center" shrinkToFit="1"/>
    </xf>
    <xf numFmtId="214" fontId="11" fillId="0" borderId="10" xfId="53" applyNumberFormat="1" applyFont="1" applyFill="1" applyBorder="1" applyAlignment="1">
      <alignment horizontal="center" vertical="center"/>
      <protection/>
    </xf>
    <xf numFmtId="0" fontId="11" fillId="0" borderId="14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shrinkToFit="1"/>
    </xf>
    <xf numFmtId="14" fontId="11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top" wrapText="1" shrinkToFit="1"/>
    </xf>
    <xf numFmtId="0" fontId="11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/>
    </xf>
    <xf numFmtId="0" fontId="10" fillId="33" borderId="13" xfId="51" applyFont="1" applyFill="1" applyBorder="1">
      <alignment/>
      <protection/>
    </xf>
    <xf numFmtId="0" fontId="10" fillId="33" borderId="13" xfId="51" applyFont="1" applyFill="1" applyBorder="1" applyAlignment="1">
      <alignment horizontal="center" vertical="center"/>
      <protection/>
    </xf>
    <xf numFmtId="0" fontId="10" fillId="33" borderId="13" xfId="46" applyFont="1" applyFill="1" applyBorder="1" applyAlignment="1">
      <alignment horizontal="center"/>
      <protection/>
    </xf>
    <xf numFmtId="0" fontId="10" fillId="33" borderId="13" xfId="0" applyFont="1" applyFill="1" applyBorder="1" applyAlignment="1">
      <alignment horizontal="center" vertical="top"/>
    </xf>
    <xf numFmtId="49" fontId="10" fillId="33" borderId="13" xfId="46" applyNumberFormat="1" applyFont="1" applyFill="1" applyBorder="1" applyAlignment="1">
      <alignment horizontal="center"/>
      <protection/>
    </xf>
    <xf numFmtId="200" fontId="10" fillId="33" borderId="13" xfId="51" applyNumberFormat="1" applyFont="1" applyFill="1" applyBorder="1" applyAlignment="1">
      <alignment horizontal="center" vertical="center"/>
      <protection/>
    </xf>
    <xf numFmtId="0" fontId="10" fillId="33" borderId="13" xfId="51" applyFont="1" applyFill="1" applyBorder="1" applyAlignment="1">
      <alignment horizontal="center"/>
      <protection/>
    </xf>
    <xf numFmtId="212" fontId="10" fillId="33" borderId="13" xfId="53" applyNumberFormat="1" applyFont="1" applyFill="1" applyBorder="1" applyAlignment="1">
      <alignment horizontal="left" vertical="center"/>
      <protection/>
    </xf>
    <xf numFmtId="199" fontId="10" fillId="33" borderId="13" xfId="46" applyNumberFormat="1" applyFont="1" applyFill="1" applyBorder="1" applyAlignment="1">
      <alignment horizontal="center"/>
      <protection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/>
    </xf>
    <xf numFmtId="211" fontId="10" fillId="33" borderId="13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vertical="center" shrinkToFit="1"/>
    </xf>
    <xf numFmtId="0" fontId="10" fillId="33" borderId="15" xfId="46" applyFont="1" applyFill="1" applyBorder="1" applyAlignment="1">
      <alignment horizontal="center"/>
      <protection/>
    </xf>
    <xf numFmtId="0" fontId="10" fillId="33" borderId="17" xfId="0" applyFont="1" applyFill="1" applyBorder="1" applyAlignment="1">
      <alignment horizontal="center"/>
    </xf>
    <xf numFmtId="214" fontId="10" fillId="33" borderId="15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214" fontId="10" fillId="33" borderId="14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/>
    </xf>
    <xf numFmtId="0" fontId="10" fillId="33" borderId="16" xfId="46" applyFont="1" applyFill="1" applyBorder="1" applyAlignment="1">
      <alignment horizontal="center"/>
      <protection/>
    </xf>
    <xf numFmtId="0" fontId="10" fillId="33" borderId="19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/>
    </xf>
    <xf numFmtId="0" fontId="10" fillId="33" borderId="2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46" applyFont="1" applyFill="1" applyBorder="1">
      <alignment/>
      <protection/>
    </xf>
    <xf numFmtId="0" fontId="11" fillId="0" borderId="13" xfId="0" applyNumberFormat="1" applyFont="1" applyFill="1" applyBorder="1" applyAlignment="1">
      <alignment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top"/>
    </xf>
    <xf numFmtId="0" fontId="11" fillId="0" borderId="15" xfId="0" applyFont="1" applyFill="1" applyBorder="1" applyAlignment="1">
      <alignment vertical="top" wrapText="1"/>
    </xf>
    <xf numFmtId="49" fontId="11" fillId="0" borderId="15" xfId="0" applyNumberFormat="1" applyFont="1" applyFill="1" applyBorder="1" applyAlignment="1" quotePrefix="1">
      <alignment horizontal="center" vertical="top"/>
    </xf>
    <xf numFmtId="0" fontId="15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1" fontId="11" fillId="0" borderId="15" xfId="0" applyNumberFormat="1" applyFont="1" applyFill="1" applyBorder="1" applyAlignment="1">
      <alignment horizontal="left" vertical="top"/>
    </xf>
    <xf numFmtId="49" fontId="11" fillId="0" borderId="15" xfId="0" applyNumberFormat="1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center" vertical="center"/>
    </xf>
    <xf numFmtId="0" fontId="11" fillId="0" borderId="12" xfId="46" applyFont="1" applyFill="1" applyBorder="1" applyAlignment="1">
      <alignment vertical="center"/>
      <protection/>
    </xf>
    <xf numFmtId="0" fontId="11" fillId="0" borderId="12" xfId="46" applyNumberFormat="1" applyFont="1" applyFill="1" applyBorder="1" applyAlignment="1">
      <alignment vertical="center"/>
      <protection/>
    </xf>
    <xf numFmtId="0" fontId="8" fillId="0" borderId="10" xfId="52" applyFont="1" applyFill="1" applyBorder="1" applyAlignment="1">
      <alignment vertical="center"/>
      <protection/>
    </xf>
    <xf numFmtId="0" fontId="8" fillId="0" borderId="10" xfId="52" applyFont="1" applyFill="1" applyBorder="1" applyAlignment="1">
      <alignment horizontal="left" vertical="center"/>
      <protection/>
    </xf>
    <xf numFmtId="0" fontId="8" fillId="0" borderId="10" xfId="46" applyFont="1" applyFill="1" applyBorder="1" applyAlignment="1">
      <alignment vertical="top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14" fontId="8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212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 quotePrefix="1">
      <alignment horizontal="center" vertical="center"/>
    </xf>
    <xf numFmtId="214" fontId="8" fillId="0" borderId="10" xfId="53" applyNumberFormat="1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8" fillId="0" borderId="10" xfId="45" applyFont="1" applyFill="1" applyBorder="1" applyAlignment="1">
      <alignment horizontal="center" vertical="center"/>
      <protection/>
    </xf>
    <xf numFmtId="0" fontId="8" fillId="0" borderId="10" xfId="45" applyFont="1" applyFill="1" applyBorder="1" applyAlignment="1">
      <alignment horizontal="left" vertical="center"/>
      <protection/>
    </xf>
    <xf numFmtId="0" fontId="8" fillId="0" borderId="10" xfId="46" applyFont="1" applyFill="1" applyBorder="1" applyAlignment="1">
      <alignment horizontal="left" vertical="top"/>
      <protection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 vertical="center"/>
    </xf>
    <xf numFmtId="0" fontId="13" fillId="0" borderId="10" xfId="46" applyFont="1" applyFill="1" applyBorder="1" applyAlignment="1">
      <alignment horizontal="left"/>
      <protection/>
    </xf>
    <xf numFmtId="0" fontId="13" fillId="0" borderId="10" xfId="0" applyFont="1" applyFill="1" applyBorder="1" applyAlignment="1">
      <alignment horizontal="center" vertical="center"/>
    </xf>
    <xf numFmtId="212" fontId="13" fillId="0" borderId="10" xfId="53" applyNumberFormat="1" applyFont="1" applyFill="1" applyBorder="1" applyAlignment="1">
      <alignment horizontal="left" vertical="center"/>
      <protection/>
    </xf>
    <xf numFmtId="212" fontId="13" fillId="0" borderId="10" xfId="53" applyNumberFormat="1" applyFont="1" applyFill="1" applyBorder="1" applyAlignment="1">
      <alignment horizontal="left" vertical="center" wrapText="1"/>
      <protection/>
    </xf>
    <xf numFmtId="3" fontId="13" fillId="0" borderId="10" xfId="46" applyNumberFormat="1" applyFont="1" applyFill="1" applyBorder="1" applyAlignment="1">
      <alignment horizontal="center" vertical="center"/>
      <protection/>
    </xf>
    <xf numFmtId="0" fontId="13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214" fontId="13" fillId="0" borderId="10" xfId="53" applyNumberFormat="1" applyFont="1" applyFill="1" applyBorder="1" applyAlignment="1">
      <alignment horizontal="left" vertical="center"/>
      <protection/>
    </xf>
    <xf numFmtId="0" fontId="13" fillId="0" borderId="10" xfId="0" applyFont="1" applyFill="1" applyBorder="1" applyAlignment="1">
      <alignment horizontal="left" vertical="center"/>
    </xf>
    <xf numFmtId="214" fontId="13" fillId="0" borderId="10" xfId="0" applyNumberFormat="1" applyFont="1" applyFill="1" applyBorder="1" applyAlignment="1">
      <alignment horizontal="left" vertical="center"/>
    </xf>
    <xf numFmtId="0" fontId="11" fillId="0" borderId="13" xfId="45" applyFont="1" applyFill="1" applyBorder="1" applyAlignment="1">
      <alignment vertical="center"/>
      <protection/>
    </xf>
    <xf numFmtId="0" fontId="11" fillId="0" borderId="13" xfId="45" applyNumberFormat="1" applyFont="1" applyFill="1" applyBorder="1" applyAlignment="1">
      <alignment vertical="center"/>
      <protection/>
    </xf>
    <xf numFmtId="49" fontId="11" fillId="0" borderId="13" xfId="46" applyNumberFormat="1" applyFont="1" applyFill="1" applyBorder="1" applyAlignment="1">
      <alignment horizontal="center"/>
      <protection/>
    </xf>
    <xf numFmtId="0" fontId="15" fillId="0" borderId="13" xfId="0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/>
    </xf>
    <xf numFmtId="49" fontId="11" fillId="0" borderId="13" xfId="0" applyNumberFormat="1" applyFont="1" applyFill="1" applyBorder="1" applyAlignment="1">
      <alignment horizontal="left"/>
    </xf>
    <xf numFmtId="0" fontId="11" fillId="0" borderId="17" xfId="46" applyNumberFormat="1" applyFont="1" applyFill="1" applyBorder="1" applyAlignment="1">
      <alignment horizontal="center" vertical="center"/>
      <protection/>
    </xf>
    <xf numFmtId="0" fontId="11" fillId="0" borderId="17" xfId="46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 vertical="center"/>
    </xf>
    <xf numFmtId="212" fontId="11" fillId="0" borderId="13" xfId="0" applyNumberFormat="1" applyFont="1" applyFill="1" applyBorder="1" applyAlignment="1">
      <alignment horizontal="left" vertical="top"/>
    </xf>
    <xf numFmtId="0" fontId="11" fillId="0" borderId="13" xfId="0" applyFont="1" applyFill="1" applyBorder="1" applyAlignment="1">
      <alignment vertical="top" wrapText="1"/>
    </xf>
    <xf numFmtId="49" fontId="11" fillId="0" borderId="13" xfId="0" applyNumberFormat="1" applyFont="1" applyFill="1" applyBorder="1" applyAlignment="1" quotePrefix="1">
      <alignment horizontal="center" vertical="top"/>
    </xf>
    <xf numFmtId="0" fontId="11" fillId="0" borderId="13" xfId="0" applyFont="1" applyFill="1" applyBorder="1" applyAlignment="1">
      <alignment vertical="top"/>
    </xf>
    <xf numFmtId="1" fontId="11" fillId="0" borderId="13" xfId="0" applyNumberFormat="1" applyFont="1" applyFill="1" applyBorder="1" applyAlignment="1">
      <alignment horizontal="left" vertical="top"/>
    </xf>
    <xf numFmtId="212" fontId="11" fillId="0" borderId="13" xfId="53" applyNumberFormat="1" applyFont="1" applyFill="1" applyBorder="1" applyAlignment="1">
      <alignment horizontal="left" vertical="center"/>
      <protection/>
    </xf>
    <xf numFmtId="0" fontId="11" fillId="0" borderId="13" xfId="0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0" xfId="46" applyFont="1" applyFill="1" applyBorder="1" applyAlignment="1">
      <alignment horizontal="center" vertical="center"/>
      <protection/>
    </xf>
    <xf numFmtId="1" fontId="11" fillId="0" borderId="11" xfId="0" applyNumberFormat="1" applyFont="1" applyFill="1" applyBorder="1" applyAlignment="1">
      <alignment horizontal="left"/>
    </xf>
    <xf numFmtId="211" fontId="11" fillId="0" borderId="11" xfId="0" applyNumberFormat="1" applyFont="1" applyFill="1" applyBorder="1" applyAlignment="1">
      <alignment horizontal="center"/>
    </xf>
    <xf numFmtId="1" fontId="10" fillId="0" borderId="11" xfId="46" applyNumberFormat="1" applyFont="1" applyFill="1" applyBorder="1" applyAlignment="1">
      <alignment horizontal="center"/>
      <protection/>
    </xf>
    <xf numFmtId="199" fontId="11" fillId="0" borderId="11" xfId="46" applyNumberFormat="1" applyFont="1" applyFill="1" applyBorder="1" applyAlignment="1">
      <alignment horizontal="left"/>
      <protection/>
    </xf>
    <xf numFmtId="49" fontId="11" fillId="0" borderId="13" xfId="0" applyNumberFormat="1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center" vertical="center"/>
    </xf>
    <xf numFmtId="0" fontId="10" fillId="33" borderId="11" xfId="46" applyFont="1" applyFill="1" applyBorder="1" applyAlignment="1">
      <alignment vertical="center"/>
      <protection/>
    </xf>
    <xf numFmtId="0" fontId="13" fillId="0" borderId="14" xfId="52" applyFont="1" applyFill="1" applyBorder="1" applyAlignment="1">
      <alignment horizontal="left" vertical="center"/>
      <protection/>
    </xf>
    <xf numFmtId="0" fontId="13" fillId="0" borderId="13" xfId="0" applyFont="1" applyFill="1" applyBorder="1" applyAlignment="1">
      <alignment horizontal="center" vertical="center"/>
    </xf>
    <xf numFmtId="0" fontId="13" fillId="0" borderId="14" xfId="52" applyFont="1" applyFill="1" applyBorder="1" applyAlignment="1">
      <alignment horizontal="left"/>
      <protection/>
    </xf>
    <xf numFmtId="0" fontId="13" fillId="0" borderId="11" xfId="0" applyFont="1" applyFill="1" applyBorder="1" applyAlignment="1">
      <alignment horizontal="center"/>
    </xf>
    <xf numFmtId="0" fontId="13" fillId="0" borderId="19" xfId="52" applyFont="1" applyFill="1" applyBorder="1" applyAlignment="1">
      <alignment horizontal="left" vertical="center"/>
      <protection/>
    </xf>
    <xf numFmtId="0" fontId="13" fillId="0" borderId="17" xfId="0" applyFont="1" applyFill="1" applyBorder="1" applyAlignment="1">
      <alignment/>
    </xf>
    <xf numFmtId="0" fontId="13" fillId="0" borderId="10" xfId="46" applyFont="1" applyFill="1" applyBorder="1" applyAlignment="1">
      <alignment horizontal="left" vertical="top"/>
      <protection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0" fillId="33" borderId="11" xfId="51" applyFont="1" applyFill="1" applyBorder="1" applyAlignment="1">
      <alignment vertical="center"/>
      <protection/>
    </xf>
    <xf numFmtId="0" fontId="11" fillId="0" borderId="13" xfId="45" applyFont="1" applyFill="1" applyBorder="1" applyAlignment="1">
      <alignment horizontal="center"/>
      <protection/>
    </xf>
    <xf numFmtId="0" fontId="11" fillId="0" borderId="17" xfId="45" applyFont="1" applyFill="1" applyBorder="1" applyAlignment="1">
      <alignment horizontal="center"/>
      <protection/>
    </xf>
    <xf numFmtId="0" fontId="11" fillId="0" borderId="0" xfId="45" applyFont="1" applyFill="1" applyBorder="1" applyAlignment="1">
      <alignment horizontal="center"/>
      <protection/>
    </xf>
    <xf numFmtId="199" fontId="11" fillId="0" borderId="13" xfId="46" applyNumberFormat="1" applyFont="1" applyFill="1" applyBorder="1" applyAlignment="1">
      <alignment horizontal="left"/>
      <protection/>
    </xf>
    <xf numFmtId="0" fontId="11" fillId="0" borderId="13" xfId="46" applyFont="1" applyFill="1" applyBorder="1">
      <alignment/>
      <protection/>
    </xf>
    <xf numFmtId="0" fontId="11" fillId="0" borderId="13" xfId="46" applyFont="1" applyFill="1" applyBorder="1" applyAlignment="1">
      <alignment horizontal="center"/>
      <protection/>
    </xf>
    <xf numFmtId="0" fontId="8" fillId="0" borderId="23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1" fillId="0" borderId="11" xfId="45" applyFont="1" applyFill="1" applyBorder="1" applyAlignment="1">
      <alignment horizontal="center"/>
      <protection/>
    </xf>
    <xf numFmtId="3" fontId="8" fillId="33" borderId="22" xfId="46" applyNumberFormat="1" applyFont="1" applyFill="1" applyBorder="1" applyAlignment="1">
      <alignment horizontal="left" vertical="center"/>
      <protection/>
    </xf>
    <xf numFmtId="0" fontId="8" fillId="33" borderId="22" xfId="52" applyFont="1" applyFill="1" applyBorder="1" applyAlignment="1">
      <alignment horizontal="left"/>
      <protection/>
    </xf>
    <xf numFmtId="1" fontId="10" fillId="0" borderId="11" xfId="0" applyNumberFormat="1" applyFont="1" applyFill="1" applyBorder="1" applyAlignment="1" quotePrefix="1">
      <alignment horizontal="left"/>
    </xf>
    <xf numFmtId="1" fontId="10" fillId="0" borderId="10" xfId="0" applyNumberFormat="1" applyFont="1" applyFill="1" applyBorder="1" applyAlignment="1" quotePrefix="1">
      <alignment horizontal="left"/>
    </xf>
    <xf numFmtId="0" fontId="8" fillId="0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 shrinkToFit="1"/>
    </xf>
    <xf numFmtId="1" fontId="10" fillId="33" borderId="13" xfId="0" applyNumberFormat="1" applyFont="1" applyFill="1" applyBorder="1" applyAlignment="1" quotePrefix="1">
      <alignment horizontal="center"/>
    </xf>
    <xf numFmtId="1" fontId="10" fillId="33" borderId="13" xfId="46" applyNumberFormat="1" applyFont="1" applyFill="1" applyBorder="1" applyAlignment="1" quotePrefix="1">
      <alignment horizontal="center"/>
      <protection/>
    </xf>
    <xf numFmtId="1" fontId="10" fillId="33" borderId="13" xfId="46" applyNumberFormat="1" applyFont="1" applyFill="1" applyBorder="1" applyAlignment="1">
      <alignment horizontal="center"/>
      <protection/>
    </xf>
    <xf numFmtId="0" fontId="10" fillId="33" borderId="22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 quotePrefix="1">
      <alignment horizontal="center"/>
    </xf>
    <xf numFmtId="0" fontId="11" fillId="0" borderId="11" xfId="0" applyFont="1" applyFill="1" applyBorder="1" applyAlignment="1" quotePrefix="1">
      <alignment horizontal="left"/>
    </xf>
    <xf numFmtId="0" fontId="11" fillId="0" borderId="11" xfId="0" applyFont="1" applyFill="1" applyBorder="1" applyAlignment="1" quotePrefix="1">
      <alignment horizontal="center" vertical="center"/>
    </xf>
    <xf numFmtId="0" fontId="11" fillId="0" borderId="13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3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/>
    </xf>
    <xf numFmtId="0" fontId="11" fillId="0" borderId="16" xfId="45" applyFont="1" applyFill="1" applyBorder="1" applyAlignment="1">
      <alignment horizontal="center"/>
      <protection/>
    </xf>
    <xf numFmtId="0" fontId="11" fillId="0" borderId="17" xfId="0" applyFont="1" applyFill="1" applyBorder="1" applyAlignment="1">
      <alignment vertical="top"/>
    </xf>
    <xf numFmtId="0" fontId="11" fillId="0" borderId="17" xfId="0" applyFont="1" applyFill="1" applyBorder="1" applyAlignment="1">
      <alignment vertical="top" wrapText="1"/>
    </xf>
    <xf numFmtId="49" fontId="11" fillId="0" borderId="17" xfId="0" applyNumberFormat="1" applyFont="1" applyFill="1" applyBorder="1" applyAlignment="1">
      <alignment horizontal="left" vertical="top"/>
    </xf>
    <xf numFmtId="0" fontId="10" fillId="33" borderId="11" xfId="0" applyFont="1" applyFill="1" applyBorder="1" applyAlignment="1">
      <alignment vertical="center"/>
    </xf>
    <xf numFmtId="212" fontId="10" fillId="33" borderId="11" xfId="53" applyNumberFormat="1" applyFont="1" applyFill="1" applyBorder="1" applyAlignment="1">
      <alignment vertical="center"/>
      <protection/>
    </xf>
    <xf numFmtId="212" fontId="10" fillId="33" borderId="11" xfId="53" applyNumberFormat="1" applyFont="1" applyFill="1" applyBorder="1" applyAlignment="1">
      <alignment vertical="center" wrapText="1"/>
      <protection/>
    </xf>
    <xf numFmtId="212" fontId="10" fillId="33" borderId="13" xfId="53" applyNumberFormat="1" applyFont="1" applyFill="1" applyBorder="1" applyAlignment="1">
      <alignment vertical="center" wrapText="1"/>
      <protection/>
    </xf>
    <xf numFmtId="1" fontId="10" fillId="33" borderId="11" xfId="46" applyNumberFormat="1" applyFont="1" applyFill="1" applyBorder="1" applyAlignment="1">
      <alignment vertical="center"/>
      <protection/>
    </xf>
    <xf numFmtId="1" fontId="10" fillId="33" borderId="12" xfId="53" applyNumberFormat="1" applyFont="1" applyFill="1" applyBorder="1" applyAlignment="1">
      <alignment vertical="center"/>
      <protection/>
    </xf>
    <xf numFmtId="214" fontId="10" fillId="33" borderId="11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212" fontId="10" fillId="33" borderId="10" xfId="53" applyNumberFormat="1" applyFont="1" applyFill="1" applyBorder="1" applyAlignment="1">
      <alignment vertical="center" wrapText="1"/>
      <protection/>
    </xf>
    <xf numFmtId="214" fontId="11" fillId="0" borderId="10" xfId="0" applyNumberFormat="1" applyFont="1" applyFill="1" applyBorder="1" applyAlignment="1">
      <alignment horizontal="left" vertical="center"/>
    </xf>
    <xf numFmtId="1" fontId="11" fillId="0" borderId="10" xfId="0" applyNumberFormat="1" applyFont="1" applyFill="1" applyBorder="1" applyAlignment="1" quotePrefix="1">
      <alignment horizontal="center"/>
    </xf>
    <xf numFmtId="211" fontId="11" fillId="0" borderId="10" xfId="0" applyNumberFormat="1" applyFont="1" applyFill="1" applyBorder="1" applyAlignment="1">
      <alignment horizontal="center" vertical="center"/>
    </xf>
    <xf numFmtId="214" fontId="11" fillId="0" borderId="10" xfId="54" applyNumberFormat="1" applyFont="1" applyFill="1" applyBorder="1">
      <alignment/>
      <protection/>
    </xf>
    <xf numFmtId="0" fontId="11" fillId="0" borderId="13" xfId="55" applyFont="1" applyFill="1" applyBorder="1" applyAlignment="1">
      <alignment horizontal="center"/>
      <protection/>
    </xf>
    <xf numFmtId="0" fontId="11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214" fontId="11" fillId="0" borderId="13" xfId="54" applyNumberFormat="1" applyFont="1" applyFill="1" applyBorder="1">
      <alignment/>
      <protection/>
    </xf>
    <xf numFmtId="211" fontId="11" fillId="0" borderId="13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 quotePrefix="1">
      <alignment horizontal="center"/>
    </xf>
    <xf numFmtId="0" fontId="8" fillId="0" borderId="21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1" fillId="0" borderId="12" xfId="45" applyFont="1" applyFill="1" applyBorder="1" applyAlignment="1">
      <alignment horizontal="center"/>
      <protection/>
    </xf>
    <xf numFmtId="3" fontId="8" fillId="33" borderId="10" xfId="46" applyNumberFormat="1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/>
    </xf>
    <xf numFmtId="0" fontId="8" fillId="33" borderId="10" xfId="46" applyFont="1" applyFill="1" applyBorder="1">
      <alignment/>
      <protection/>
    </xf>
    <xf numFmtId="0" fontId="8" fillId="33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66" fillId="0" borderId="21" xfId="0" applyFont="1" applyBorder="1" applyAlignment="1">
      <alignment/>
    </xf>
    <xf numFmtId="0" fontId="10" fillId="33" borderId="11" xfId="46" applyFont="1" applyFill="1" applyBorder="1" applyAlignment="1">
      <alignment horizontal="center" vertical="center"/>
      <protection/>
    </xf>
    <xf numFmtId="0" fontId="10" fillId="33" borderId="13" xfId="46" applyFont="1" applyFill="1" applyBorder="1" applyAlignment="1">
      <alignment horizontal="center" vertical="center"/>
      <protection/>
    </xf>
    <xf numFmtId="0" fontId="10" fillId="33" borderId="11" xfId="0" applyFont="1" applyFill="1" applyBorder="1" applyAlignment="1">
      <alignment horizontal="center" vertical="center"/>
    </xf>
    <xf numFmtId="212" fontId="10" fillId="33" borderId="11" xfId="53" applyNumberFormat="1" applyFont="1" applyFill="1" applyBorder="1" applyAlignment="1">
      <alignment horizontal="center" vertical="center"/>
      <protection/>
    </xf>
    <xf numFmtId="3" fontId="9" fillId="33" borderId="10" xfId="46" applyNumberFormat="1" applyFont="1" applyFill="1" applyBorder="1" applyAlignment="1">
      <alignment horizontal="center" vertical="center"/>
      <protection/>
    </xf>
    <xf numFmtId="3" fontId="9" fillId="33" borderId="10" xfId="46" applyNumberFormat="1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10" fillId="33" borderId="17" xfId="46" applyFont="1" applyFill="1" applyBorder="1" applyAlignment="1">
      <alignment horizontal="left"/>
      <protection/>
    </xf>
    <xf numFmtId="0" fontId="10" fillId="33" borderId="17" xfId="46" applyFont="1" applyFill="1" applyBorder="1" applyAlignment="1">
      <alignment horizontal="center"/>
      <protection/>
    </xf>
    <xf numFmtId="211" fontId="10" fillId="33" borderId="17" xfId="46" applyNumberFormat="1" applyFont="1" applyFill="1" applyBorder="1" applyAlignment="1">
      <alignment horizontal="center"/>
      <protection/>
    </xf>
    <xf numFmtId="0" fontId="18" fillId="0" borderId="13" xfId="0" applyFont="1" applyFill="1" applyBorder="1" applyAlignment="1">
      <alignment horizontal="left"/>
    </xf>
    <xf numFmtId="212" fontId="11" fillId="0" borderId="13" xfId="53" applyNumberFormat="1" applyFont="1" applyFill="1" applyBorder="1" applyAlignment="1">
      <alignment horizontal="left" vertical="top"/>
      <protection/>
    </xf>
    <xf numFmtId="49" fontId="11" fillId="0" borderId="13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horizontal="left" vertical="top"/>
    </xf>
    <xf numFmtId="212" fontId="11" fillId="0" borderId="17" xfId="53" applyNumberFormat="1" applyFont="1" applyFill="1" applyBorder="1" applyAlignment="1">
      <alignment horizontal="center" vertical="center"/>
      <protection/>
    </xf>
    <xf numFmtId="212" fontId="11" fillId="0" borderId="17" xfId="53" applyNumberFormat="1" applyFont="1" applyFill="1" applyBorder="1" applyAlignment="1">
      <alignment horizontal="left" vertical="top"/>
      <protection/>
    </xf>
    <xf numFmtId="49" fontId="11" fillId="0" borderId="17" xfId="0" applyNumberFormat="1" applyFont="1" applyFill="1" applyBorder="1" applyAlignment="1" quotePrefix="1">
      <alignment horizontal="center" vertical="top"/>
    </xf>
    <xf numFmtId="1" fontId="11" fillId="0" borderId="17" xfId="0" applyNumberFormat="1" applyFont="1" applyFill="1" applyBorder="1" applyAlignment="1">
      <alignment horizontal="left" vertical="top"/>
    </xf>
    <xf numFmtId="0" fontId="67" fillId="0" borderId="17" xfId="0" applyNumberFormat="1" applyFont="1" applyFill="1" applyBorder="1" applyAlignment="1">
      <alignment/>
    </xf>
    <xf numFmtId="0" fontId="67" fillId="0" borderId="0" xfId="0" applyNumberFormat="1" applyFont="1" applyFill="1" applyBorder="1" applyAlignment="1">
      <alignment/>
    </xf>
    <xf numFmtId="214" fontId="11" fillId="0" borderId="17" xfId="53" applyNumberFormat="1" applyFont="1" applyFill="1" applyBorder="1" applyAlignment="1">
      <alignment horizontal="left" vertical="center"/>
      <protection/>
    </xf>
    <xf numFmtId="214" fontId="11" fillId="0" borderId="0" xfId="53" applyNumberFormat="1" applyFont="1" applyFill="1" applyBorder="1" applyAlignment="1">
      <alignment horizontal="left" vertical="center"/>
      <protection/>
    </xf>
    <xf numFmtId="214" fontId="11" fillId="0" borderId="17" xfId="53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 vertical="top"/>
    </xf>
    <xf numFmtId="214" fontId="11" fillId="0" borderId="0" xfId="53" applyNumberFormat="1" applyFont="1" applyFill="1" applyBorder="1" applyAlignment="1">
      <alignment horizontal="center" vertical="center"/>
      <protection/>
    </xf>
    <xf numFmtId="49" fontId="11" fillId="0" borderId="17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 quotePrefix="1">
      <alignment horizontal="left"/>
    </xf>
    <xf numFmtId="3" fontId="8" fillId="33" borderId="15" xfId="46" applyNumberFormat="1" applyFont="1" applyFill="1" applyBorder="1" applyAlignment="1">
      <alignment horizontal="left" vertical="center"/>
      <protection/>
    </xf>
    <xf numFmtId="0" fontId="8" fillId="33" borderId="16" xfId="0" applyFont="1" applyFill="1" applyBorder="1" applyAlignment="1">
      <alignment/>
    </xf>
    <xf numFmtId="3" fontId="9" fillId="33" borderId="0" xfId="46" applyNumberFormat="1" applyFont="1" applyFill="1" applyBorder="1" applyAlignment="1">
      <alignment horizontal="left"/>
      <protection/>
    </xf>
    <xf numFmtId="0" fontId="63" fillId="0" borderId="10" xfId="0" applyFont="1" applyBorder="1" applyAlignment="1">
      <alignment/>
    </xf>
    <xf numFmtId="0" fontId="8" fillId="33" borderId="16" xfId="52" applyFont="1" applyFill="1" applyBorder="1" applyAlignment="1">
      <alignment horizontal="left"/>
      <protection/>
    </xf>
    <xf numFmtId="0" fontId="9" fillId="33" borderId="10" xfId="52" applyFont="1" applyFill="1" applyBorder="1" applyAlignment="1">
      <alignment horizontal="left"/>
      <protection/>
    </xf>
    <xf numFmtId="0" fontId="16" fillId="33" borderId="10" xfId="46" applyFont="1" applyFill="1" applyBorder="1" applyAlignment="1">
      <alignment horizontal="left"/>
      <protection/>
    </xf>
    <xf numFmtId="3" fontId="9" fillId="33" borderId="10" xfId="46" applyNumberFormat="1" applyFont="1" applyFill="1" applyBorder="1" applyAlignment="1">
      <alignment horizontal="left" vertical="center"/>
      <protection/>
    </xf>
    <xf numFmtId="3" fontId="16" fillId="33" borderId="10" xfId="46" applyNumberFormat="1" applyFont="1" applyFill="1" applyBorder="1" applyAlignment="1">
      <alignment horizontal="left"/>
      <protection/>
    </xf>
    <xf numFmtId="0" fontId="9" fillId="33" borderId="0" xfId="46" applyFont="1" applyFill="1" applyBorder="1">
      <alignment/>
      <protection/>
    </xf>
    <xf numFmtId="0" fontId="8" fillId="33" borderId="10" xfId="46" applyFont="1" applyFill="1" applyBorder="1" applyAlignment="1">
      <alignment horizontal="left"/>
      <protection/>
    </xf>
    <xf numFmtId="3" fontId="9" fillId="33" borderId="10" xfId="46" applyNumberFormat="1" applyFont="1" applyFill="1" applyBorder="1" applyAlignment="1" quotePrefix="1">
      <alignment horizontal="left" vertical="center"/>
      <protection/>
    </xf>
    <xf numFmtId="0" fontId="9" fillId="33" borderId="10" xfId="46" applyFont="1" applyFill="1" applyBorder="1" applyAlignment="1">
      <alignment horizontal="left"/>
      <protection/>
    </xf>
    <xf numFmtId="0" fontId="9" fillId="33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63" fillId="0" borderId="10" xfId="0" applyFont="1" applyBorder="1" applyAlignment="1">
      <alignment horizontal="left"/>
    </xf>
    <xf numFmtId="3" fontId="68" fillId="0" borderId="10" xfId="0" applyNumberFormat="1" applyFont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3" fontId="20" fillId="0" borderId="10" xfId="46" applyNumberFormat="1" applyFont="1" applyFill="1" applyBorder="1" applyAlignment="1">
      <alignment horizontal="center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214" fontId="11" fillId="33" borderId="10" xfId="0" applyNumberFormat="1" applyFont="1" applyFill="1" applyBorder="1" applyAlignment="1">
      <alignment horizontal="left" vertical="center"/>
    </xf>
    <xf numFmtId="0" fontId="66" fillId="0" borderId="10" xfId="0" applyFont="1" applyBorder="1" applyAlignment="1">
      <alignment horizontal="center"/>
    </xf>
    <xf numFmtId="0" fontId="11" fillId="33" borderId="10" xfId="46" applyFont="1" applyFill="1" applyBorder="1" applyAlignment="1">
      <alignment horizontal="center"/>
      <protection/>
    </xf>
    <xf numFmtId="0" fontId="66" fillId="0" borderId="0" xfId="0" applyFont="1" applyAlignment="1">
      <alignment horizontal="center"/>
    </xf>
    <xf numFmtId="0" fontId="57" fillId="0" borderId="0" xfId="0" applyFont="1" applyAlignment="1">
      <alignment/>
    </xf>
    <xf numFmtId="0" fontId="70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/>
    </xf>
    <xf numFmtId="0" fontId="13" fillId="33" borderId="10" xfId="46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center" vertical="center"/>
    </xf>
    <xf numFmtId="214" fontId="13" fillId="33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10" fillId="0" borderId="10" xfId="0" applyFont="1" applyFill="1" applyBorder="1" applyAlignment="1" quotePrefix="1">
      <alignment horizontal="center" vertical="center"/>
    </xf>
    <xf numFmtId="0" fontId="10" fillId="33" borderId="10" xfId="52" applyFont="1" applyFill="1" applyBorder="1" applyAlignment="1">
      <alignment horizontal="center"/>
      <protection/>
    </xf>
    <xf numFmtId="0" fontId="72" fillId="0" borderId="10" xfId="0" applyFont="1" applyBorder="1" applyAlignment="1">
      <alignment horizontal="center"/>
    </xf>
    <xf numFmtId="0" fontId="16" fillId="0" borderId="15" xfId="46" applyFont="1" applyFill="1" applyBorder="1">
      <alignment/>
      <protection/>
    </xf>
    <xf numFmtId="0" fontId="16" fillId="33" borderId="15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16" fillId="33" borderId="15" xfId="0" applyFont="1" applyFill="1" applyBorder="1" applyAlignment="1">
      <alignment horizontal="left"/>
    </xf>
    <xf numFmtId="0" fontId="16" fillId="33" borderId="17" xfId="0" applyFont="1" applyFill="1" applyBorder="1" applyAlignment="1">
      <alignment horizontal="left"/>
    </xf>
    <xf numFmtId="0" fontId="9" fillId="33" borderId="15" xfId="46" applyFont="1" applyFill="1" applyBorder="1">
      <alignment/>
      <protection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214" fontId="9" fillId="33" borderId="22" xfId="0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/>
    </xf>
    <xf numFmtId="212" fontId="9" fillId="0" borderId="15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/>
    </xf>
    <xf numFmtId="0" fontId="9" fillId="0" borderId="22" xfId="0" applyFont="1" applyFill="1" applyBorder="1" applyAlignment="1">
      <alignment/>
    </xf>
    <xf numFmtId="214" fontId="9" fillId="0" borderId="1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left"/>
    </xf>
    <xf numFmtId="214" fontId="20" fillId="0" borderId="15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214" fontId="9" fillId="0" borderId="13" xfId="0" applyNumberFormat="1" applyFont="1" applyFill="1" applyBorder="1" applyAlignment="1">
      <alignment horizontal="left" vertical="center"/>
    </xf>
    <xf numFmtId="0" fontId="8" fillId="33" borderId="10" xfId="52" applyFont="1" applyFill="1" applyBorder="1" applyAlignment="1">
      <alignment horizontal="center"/>
      <protection/>
    </xf>
    <xf numFmtId="0" fontId="8" fillId="33" borderId="11" xfId="52" applyFont="1" applyFill="1" applyBorder="1" applyAlignment="1">
      <alignment horizontal="center"/>
      <protection/>
    </xf>
    <xf numFmtId="0" fontId="9" fillId="0" borderId="10" xfId="0" applyFont="1" applyFill="1" applyBorder="1" applyAlignment="1" quotePrefix="1">
      <alignment horizontal="center" vertical="center"/>
    </xf>
    <xf numFmtId="0" fontId="9" fillId="33" borderId="10" xfId="52" applyFont="1" applyFill="1" applyBorder="1" applyAlignment="1">
      <alignment horizontal="center"/>
      <protection/>
    </xf>
    <xf numFmtId="3" fontId="9" fillId="0" borderId="10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214" fontId="9" fillId="0" borderId="15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 quotePrefix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 quotePrefix="1">
      <alignment horizontal="center" vertical="center"/>
    </xf>
    <xf numFmtId="0" fontId="10" fillId="33" borderId="14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212" fontId="10" fillId="33" borderId="11" xfId="0" applyNumberFormat="1" applyFont="1" applyFill="1" applyBorder="1" applyAlignment="1">
      <alignment horizontal="center" vertical="center"/>
    </xf>
    <xf numFmtId="212" fontId="10" fillId="33" borderId="10" xfId="53" applyNumberFormat="1" applyFont="1" applyFill="1" applyBorder="1" applyAlignment="1">
      <alignment horizontal="center" vertical="center"/>
      <protection/>
    </xf>
    <xf numFmtId="1" fontId="10" fillId="33" borderId="11" xfId="46" applyNumberFormat="1" applyFont="1" applyFill="1" applyBorder="1" applyAlignment="1">
      <alignment horizontal="center" vertical="center"/>
      <protection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2" xfId="46" applyNumberFormat="1" applyFont="1" applyFill="1" applyBorder="1" applyAlignment="1">
      <alignment horizontal="center" vertical="center"/>
      <protection/>
    </xf>
    <xf numFmtId="0" fontId="10" fillId="33" borderId="23" xfId="0" applyFont="1" applyFill="1" applyBorder="1" applyAlignment="1">
      <alignment horizontal="center"/>
    </xf>
    <xf numFmtId="214" fontId="10" fillId="33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10" fillId="33" borderId="13" xfId="46" applyFont="1" applyFill="1" applyBorder="1" applyAlignment="1">
      <alignment vertical="center"/>
      <protection/>
    </xf>
    <xf numFmtId="0" fontId="10" fillId="33" borderId="13" xfId="46" applyFont="1" applyFill="1" applyBorder="1" applyAlignment="1">
      <alignment horizontal="left"/>
      <protection/>
    </xf>
    <xf numFmtId="213" fontId="10" fillId="33" borderId="13" xfId="46" applyNumberFormat="1" applyFont="1" applyFill="1" applyBorder="1" applyAlignment="1">
      <alignment horizontal="center"/>
      <protection/>
    </xf>
    <xf numFmtId="211" fontId="10" fillId="33" borderId="13" xfId="46" applyNumberFormat="1" applyFont="1" applyFill="1" applyBorder="1" applyAlignment="1">
      <alignment horizontal="center"/>
      <protection/>
    </xf>
    <xf numFmtId="0" fontId="10" fillId="33" borderId="17" xfId="46" applyFont="1" applyFill="1" applyBorder="1" applyAlignment="1">
      <alignment horizontal="center" vertical="center"/>
      <protection/>
    </xf>
    <xf numFmtId="0" fontId="10" fillId="33" borderId="17" xfId="46" applyFont="1" applyFill="1" applyBorder="1" applyAlignment="1">
      <alignment vertical="center"/>
      <protection/>
    </xf>
    <xf numFmtId="1" fontId="10" fillId="33" borderId="17" xfId="0" applyNumberFormat="1" applyFont="1" applyFill="1" applyBorder="1" applyAlignment="1" quotePrefix="1">
      <alignment horizontal="center"/>
    </xf>
    <xf numFmtId="213" fontId="10" fillId="33" borderId="17" xfId="46" applyNumberFormat="1" applyFont="1" applyFill="1" applyBorder="1" applyAlignment="1">
      <alignment horizontal="center"/>
      <protection/>
    </xf>
    <xf numFmtId="1" fontId="10" fillId="33" borderId="17" xfId="46" applyNumberFormat="1" applyFont="1" applyFill="1" applyBorder="1" applyAlignment="1">
      <alignment horizontal="center"/>
      <protection/>
    </xf>
    <xf numFmtId="0" fontId="9" fillId="33" borderId="22" xfId="0" applyFont="1" applyFill="1" applyBorder="1" applyAlignment="1">
      <alignment/>
    </xf>
    <xf numFmtId="3" fontId="8" fillId="33" borderId="22" xfId="46" applyNumberFormat="1" applyFont="1" applyFill="1" applyBorder="1" applyAlignment="1">
      <alignment horizontal="right"/>
      <protection/>
    </xf>
    <xf numFmtId="3" fontId="9" fillId="33" borderId="22" xfId="46" applyNumberFormat="1" applyFont="1" applyFill="1" applyBorder="1" applyAlignment="1">
      <alignment horizontal="right"/>
      <protection/>
    </xf>
    <xf numFmtId="0" fontId="9" fillId="33" borderId="17" xfId="52" applyFont="1" applyFill="1" applyBorder="1" applyAlignment="1">
      <alignment horizontal="center"/>
      <protection/>
    </xf>
    <xf numFmtId="3" fontId="9" fillId="33" borderId="17" xfId="46" applyNumberFormat="1" applyFont="1" applyFill="1" applyBorder="1" applyAlignment="1">
      <alignment horizontal="left" vertical="center"/>
      <protection/>
    </xf>
    <xf numFmtId="0" fontId="9" fillId="33" borderId="0" xfId="52" applyFont="1" applyFill="1" applyBorder="1" applyAlignment="1">
      <alignment horizontal="center"/>
      <protection/>
    </xf>
    <xf numFmtId="3" fontId="9" fillId="33" borderId="0" xfId="46" applyNumberFormat="1" applyFont="1" applyFill="1" applyBorder="1" applyAlignment="1">
      <alignment horizontal="left" vertical="center"/>
      <protection/>
    </xf>
    <xf numFmtId="3" fontId="9" fillId="33" borderId="0" xfId="46" applyNumberFormat="1" applyFont="1" applyFill="1" applyBorder="1" applyAlignment="1" quotePrefix="1">
      <alignment horizontal="left" vertical="center"/>
      <protection/>
    </xf>
    <xf numFmtId="0" fontId="9" fillId="33" borderId="0" xfId="46" applyFont="1" applyFill="1" applyBorder="1" applyAlignment="1">
      <alignment horizontal="left"/>
      <protection/>
    </xf>
    <xf numFmtId="0" fontId="9" fillId="33" borderId="0" xfId="52" applyFont="1" applyFill="1" applyBorder="1" applyAlignment="1">
      <alignment horizontal="left"/>
      <protection/>
    </xf>
    <xf numFmtId="0" fontId="20" fillId="33" borderId="19" xfId="52" applyFont="1" applyFill="1" applyBorder="1" applyAlignment="1">
      <alignment horizontal="center"/>
      <protection/>
    </xf>
    <xf numFmtId="0" fontId="20" fillId="33" borderId="17" xfId="52" applyFont="1" applyFill="1" applyBorder="1" applyAlignment="1">
      <alignment horizontal="center"/>
      <protection/>
    </xf>
    <xf numFmtId="3" fontId="20" fillId="0" borderId="1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20" fillId="33" borderId="0" xfId="52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 vertical="center"/>
    </xf>
    <xf numFmtId="0" fontId="20" fillId="33" borderId="21" xfId="52" applyFont="1" applyFill="1" applyBorder="1" applyAlignment="1">
      <alignment horizontal="center"/>
      <protection/>
    </xf>
    <xf numFmtId="0" fontId="9" fillId="0" borderId="18" xfId="0" applyFont="1" applyFill="1" applyBorder="1" applyAlignment="1">
      <alignment horizontal="center" vertical="center"/>
    </xf>
    <xf numFmtId="3" fontId="9" fillId="33" borderId="10" xfId="46" applyNumberFormat="1" applyFont="1" applyFill="1" applyBorder="1" applyAlignment="1">
      <alignment horizontal="center" vertical="center" wrapText="1"/>
      <protection/>
    </xf>
    <xf numFmtId="3" fontId="9" fillId="33" borderId="17" xfId="46" applyNumberFormat="1" applyFont="1" applyFill="1" applyBorder="1" applyAlignment="1">
      <alignment horizontal="left"/>
      <protection/>
    </xf>
    <xf numFmtId="3" fontId="9" fillId="33" borderId="17" xfId="46" applyNumberFormat="1" applyFont="1" applyFill="1" applyBorder="1" applyAlignment="1" quotePrefix="1">
      <alignment horizontal="left" vertical="center"/>
      <protection/>
    </xf>
    <xf numFmtId="0" fontId="9" fillId="33" borderId="17" xfId="46" applyFont="1" applyFill="1" applyBorder="1" applyAlignment="1">
      <alignment horizontal="left"/>
      <protection/>
    </xf>
    <xf numFmtId="0" fontId="9" fillId="33" borderId="17" xfId="52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14" fontId="10" fillId="33" borderId="17" xfId="0" applyNumberFormat="1" applyFont="1" applyFill="1" applyBorder="1" applyAlignment="1">
      <alignment horizontal="center" vertical="center"/>
    </xf>
    <xf numFmtId="199" fontId="10" fillId="33" borderId="17" xfId="46" applyNumberFormat="1" applyFont="1" applyFill="1" applyBorder="1" applyAlignment="1">
      <alignment horizontal="center"/>
      <protection/>
    </xf>
    <xf numFmtId="0" fontId="8" fillId="33" borderId="11" xfId="46" applyFont="1" applyFill="1" applyBorder="1" applyAlignment="1">
      <alignment horizontal="left"/>
      <protection/>
    </xf>
    <xf numFmtId="0" fontId="8" fillId="33" borderId="22" xfId="46" applyFont="1" applyFill="1" applyBorder="1" applyAlignment="1">
      <alignment horizontal="center"/>
      <protection/>
    </xf>
    <xf numFmtId="0" fontId="8" fillId="33" borderId="13" xfId="52" applyFont="1" applyFill="1" applyBorder="1" applyAlignment="1">
      <alignment horizontal="center"/>
      <protection/>
    </xf>
    <xf numFmtId="0" fontId="8" fillId="33" borderId="14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3" xfId="52" applyFont="1" applyFill="1" applyBorder="1" applyAlignment="1">
      <alignment horizontal="center"/>
      <protection/>
    </xf>
    <xf numFmtId="3" fontId="10" fillId="33" borderId="10" xfId="46" applyNumberFormat="1" applyFont="1" applyFill="1" applyBorder="1" applyAlignment="1">
      <alignment horizontal="left"/>
      <protection/>
    </xf>
    <xf numFmtId="3" fontId="73" fillId="33" borderId="10" xfId="46" applyNumberFormat="1" applyFont="1" applyFill="1" applyBorder="1" applyAlignment="1">
      <alignment horizontal="left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0" fillId="33" borderId="11" xfId="46" applyFont="1" applyFill="1" applyBorder="1" applyAlignment="1">
      <alignment horizontal="center" vertical="center"/>
      <protection/>
    </xf>
    <xf numFmtId="0" fontId="10" fillId="33" borderId="13" xfId="46" applyFont="1" applyFill="1" applyBorder="1" applyAlignment="1">
      <alignment horizontal="center" vertical="center"/>
      <protection/>
    </xf>
    <xf numFmtId="49" fontId="10" fillId="33" borderId="11" xfId="46" applyNumberFormat="1" applyFont="1" applyFill="1" applyBorder="1" applyAlignment="1">
      <alignment horizontal="center" vertical="center"/>
      <protection/>
    </xf>
    <xf numFmtId="49" fontId="10" fillId="33" borderId="13" xfId="46" applyNumberFormat="1" applyFont="1" applyFill="1" applyBorder="1" applyAlignment="1">
      <alignment horizontal="center" vertical="center"/>
      <protection/>
    </xf>
    <xf numFmtId="199" fontId="10" fillId="33" borderId="11" xfId="46" applyNumberFormat="1" applyFont="1" applyFill="1" applyBorder="1" applyAlignment="1">
      <alignment horizontal="center" vertical="center"/>
      <protection/>
    </xf>
    <xf numFmtId="199" fontId="10" fillId="33" borderId="13" xfId="46" applyNumberFormat="1" applyFont="1" applyFill="1" applyBorder="1" applyAlignment="1">
      <alignment horizontal="center" vertical="center"/>
      <protection/>
    </xf>
    <xf numFmtId="16" fontId="10" fillId="33" borderId="11" xfId="0" applyNumberFormat="1" applyFont="1" applyFill="1" applyBorder="1" applyAlignment="1">
      <alignment horizontal="center" vertical="center"/>
    </xf>
    <xf numFmtId="16" fontId="10" fillId="33" borderId="1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 shrinkToFit="1"/>
    </xf>
    <xf numFmtId="211" fontId="10" fillId="33" borderId="11" xfId="0" applyNumberFormat="1" applyFont="1" applyFill="1" applyBorder="1" applyAlignment="1">
      <alignment horizontal="center" vertical="center"/>
    </xf>
    <xf numFmtId="211" fontId="10" fillId="33" borderId="13" xfId="0" applyNumberFormat="1" applyFont="1" applyFill="1" applyBorder="1" applyAlignment="1">
      <alignment horizontal="center" vertical="center"/>
    </xf>
    <xf numFmtId="212" fontId="10" fillId="33" borderId="11" xfId="53" applyNumberFormat="1" applyFont="1" applyFill="1" applyBorder="1" applyAlignment="1">
      <alignment horizontal="center" vertical="center"/>
      <protection/>
    </xf>
    <xf numFmtId="212" fontId="10" fillId="33" borderId="13" xfId="53" applyNumberFormat="1" applyFont="1" applyFill="1" applyBorder="1" applyAlignment="1">
      <alignment horizontal="center" vertical="center"/>
      <protection/>
    </xf>
    <xf numFmtId="212" fontId="10" fillId="33" borderId="11" xfId="53" applyNumberFormat="1" applyFont="1" applyFill="1" applyBorder="1" applyAlignment="1">
      <alignment horizontal="left" vertical="center"/>
      <protection/>
    </xf>
    <xf numFmtId="212" fontId="10" fillId="33" borderId="13" xfId="53" applyNumberFormat="1" applyFont="1" applyFill="1" applyBorder="1" applyAlignment="1">
      <alignment horizontal="left" vertical="center"/>
      <protection/>
    </xf>
    <xf numFmtId="0" fontId="16" fillId="0" borderId="0" xfId="46" applyFont="1" applyAlignment="1">
      <alignment horizontal="center"/>
      <protection/>
    </xf>
    <xf numFmtId="0" fontId="16" fillId="0" borderId="0" xfId="46" applyFont="1" applyBorder="1" applyAlignment="1">
      <alignment horizontal="center"/>
      <protection/>
    </xf>
    <xf numFmtId="0" fontId="16" fillId="0" borderId="10" xfId="46" applyFont="1" applyFill="1" applyBorder="1" applyAlignment="1">
      <alignment horizontal="center" vertical="center"/>
      <protection/>
    </xf>
    <xf numFmtId="0" fontId="16" fillId="0" borderId="11" xfId="46" applyFont="1" applyFill="1" applyBorder="1" applyAlignment="1">
      <alignment horizontal="center" vertical="center"/>
      <protection/>
    </xf>
    <xf numFmtId="0" fontId="16" fillId="0" borderId="13" xfId="46" applyFont="1" applyFill="1" applyBorder="1" applyAlignment="1">
      <alignment horizontal="center" vertical="center"/>
      <protection/>
    </xf>
    <xf numFmtId="0" fontId="16" fillId="0" borderId="14" xfId="46" applyFont="1" applyFill="1" applyBorder="1" applyAlignment="1">
      <alignment horizontal="center" vertical="center"/>
      <protection/>
    </xf>
    <xf numFmtId="0" fontId="16" fillId="0" borderId="15" xfId="46" applyFont="1" applyFill="1" applyBorder="1" applyAlignment="1">
      <alignment horizontal="center" vertical="center"/>
      <protection/>
    </xf>
    <xf numFmtId="0" fontId="16" fillId="0" borderId="16" xfId="46" applyFont="1" applyFill="1" applyBorder="1" applyAlignment="1">
      <alignment horizontal="center" vertical="center"/>
      <protection/>
    </xf>
    <xf numFmtId="3" fontId="9" fillId="33" borderId="10" xfId="46" applyNumberFormat="1" applyFont="1" applyFill="1" applyBorder="1" applyAlignment="1">
      <alignment horizontal="center" vertical="center"/>
      <protection/>
    </xf>
    <xf numFmtId="3" fontId="9" fillId="33" borderId="14" xfId="46" applyNumberFormat="1" applyFont="1" applyFill="1" applyBorder="1" applyAlignment="1">
      <alignment horizontal="center" vertical="center" wrapText="1"/>
      <protection/>
    </xf>
    <xf numFmtId="3" fontId="9" fillId="33" borderId="16" xfId="46" applyNumberFormat="1" applyFont="1" applyFill="1" applyBorder="1" applyAlignment="1">
      <alignment horizontal="center" vertical="center" wrapText="1"/>
      <protection/>
    </xf>
    <xf numFmtId="0" fontId="17" fillId="33" borderId="0" xfId="46" applyFont="1" applyFill="1" applyAlignment="1">
      <alignment horizontal="center"/>
      <protection/>
    </xf>
    <xf numFmtId="0" fontId="17" fillId="33" borderId="0" xfId="46" applyFont="1" applyFill="1" applyBorder="1" applyAlignment="1">
      <alignment horizontal="center"/>
      <protection/>
    </xf>
    <xf numFmtId="0" fontId="9" fillId="33" borderId="11" xfId="46" applyFont="1" applyFill="1" applyBorder="1" applyAlignment="1">
      <alignment horizontal="center" vertical="center"/>
      <protection/>
    </xf>
    <xf numFmtId="0" fontId="9" fillId="33" borderId="12" xfId="46" applyFont="1" applyFill="1" applyBorder="1" applyAlignment="1">
      <alignment horizontal="center" vertical="center"/>
      <protection/>
    </xf>
    <xf numFmtId="0" fontId="9" fillId="33" borderId="13" xfId="46" applyFont="1" applyFill="1" applyBorder="1" applyAlignment="1">
      <alignment horizontal="center" vertical="center"/>
      <protection/>
    </xf>
    <xf numFmtId="3" fontId="9" fillId="33" borderId="19" xfId="46" applyNumberFormat="1" applyFont="1" applyFill="1" applyBorder="1" applyAlignment="1">
      <alignment horizontal="center" vertical="center"/>
      <protection/>
    </xf>
    <xf numFmtId="3" fontId="9" fillId="33" borderId="17" xfId="46" applyNumberFormat="1" applyFont="1" applyFill="1" applyBorder="1" applyAlignment="1">
      <alignment horizontal="center" vertical="center"/>
      <protection/>
    </xf>
    <xf numFmtId="3" fontId="9" fillId="33" borderId="20" xfId="46" applyNumberFormat="1" applyFont="1" applyFill="1" applyBorder="1" applyAlignment="1">
      <alignment horizontal="center" vertical="center"/>
      <protection/>
    </xf>
    <xf numFmtId="3" fontId="9" fillId="33" borderId="23" xfId="46" applyNumberFormat="1" applyFont="1" applyFill="1" applyBorder="1" applyAlignment="1">
      <alignment horizontal="center" vertical="center"/>
      <protection/>
    </xf>
    <xf numFmtId="3" fontId="9" fillId="33" borderId="22" xfId="46" applyNumberFormat="1" applyFont="1" applyFill="1" applyBorder="1" applyAlignment="1">
      <alignment horizontal="center" vertical="center"/>
      <protection/>
    </xf>
    <xf numFmtId="3" fontId="9" fillId="33" borderId="24" xfId="46" applyNumberFormat="1" applyFont="1" applyFill="1" applyBorder="1" applyAlignment="1">
      <alignment horizontal="center" vertical="center"/>
      <protection/>
    </xf>
    <xf numFmtId="3" fontId="9" fillId="33" borderId="10" xfId="46" applyNumberFormat="1" applyFont="1" applyFill="1" applyBorder="1" applyAlignment="1">
      <alignment horizontal="center" vertical="center" wrapText="1"/>
      <protection/>
    </xf>
    <xf numFmtId="3" fontId="9" fillId="33" borderId="19" xfId="46" applyNumberFormat="1" applyFont="1" applyFill="1" applyBorder="1" applyAlignment="1">
      <alignment horizontal="center" vertical="center" wrapText="1"/>
      <protection/>
    </xf>
    <xf numFmtId="3" fontId="9" fillId="33" borderId="20" xfId="46" applyNumberFormat="1" applyFont="1" applyFill="1" applyBorder="1" applyAlignment="1">
      <alignment horizontal="center" vertical="center" wrapText="1"/>
      <protection/>
    </xf>
    <xf numFmtId="3" fontId="9" fillId="33" borderId="23" xfId="46" applyNumberFormat="1" applyFont="1" applyFill="1" applyBorder="1" applyAlignment="1">
      <alignment horizontal="center" vertical="center" wrapText="1"/>
      <protection/>
    </xf>
    <xf numFmtId="3" fontId="9" fillId="33" borderId="24" xfId="46" applyNumberFormat="1" applyFont="1" applyFill="1" applyBorder="1" applyAlignment="1">
      <alignment horizontal="center" vertical="center" wrapText="1"/>
      <protection/>
    </xf>
    <xf numFmtId="0" fontId="9" fillId="33" borderId="14" xfId="52" applyFont="1" applyFill="1" applyBorder="1" applyAlignment="1">
      <alignment horizontal="center"/>
      <protection/>
    </xf>
    <xf numFmtId="0" fontId="9" fillId="33" borderId="15" xfId="52" applyFont="1" applyFill="1" applyBorder="1" applyAlignment="1">
      <alignment horizontal="center"/>
      <protection/>
    </xf>
    <xf numFmtId="214" fontId="11" fillId="0" borderId="12" xfId="0" applyNumberFormat="1" applyFont="1" applyFill="1" applyBorder="1" applyAlignment="1">
      <alignment horizontal="center" vertical="center"/>
    </xf>
    <xf numFmtId="214" fontId="11" fillId="0" borderId="13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214" fontId="11" fillId="0" borderId="11" xfId="0" applyNumberFormat="1" applyFont="1" applyFill="1" applyBorder="1" applyAlignment="1">
      <alignment horizontal="center" vertical="center"/>
    </xf>
    <xf numFmtId="0" fontId="11" fillId="0" borderId="12" xfId="46" applyNumberFormat="1" applyFont="1" applyFill="1" applyBorder="1" applyAlignment="1">
      <alignment horizontal="center" vertical="center"/>
      <protection/>
    </xf>
    <xf numFmtId="0" fontId="11" fillId="0" borderId="13" xfId="46" applyNumberFormat="1" applyFont="1" applyFill="1" applyBorder="1" applyAlignment="1">
      <alignment horizontal="center" vertical="center"/>
      <protection/>
    </xf>
    <xf numFmtId="214" fontId="11" fillId="0" borderId="11" xfId="53" applyNumberFormat="1" applyFont="1" applyFill="1" applyBorder="1" applyAlignment="1">
      <alignment horizontal="center" vertical="center"/>
      <protection/>
    </xf>
    <xf numFmtId="214" fontId="11" fillId="0" borderId="12" xfId="53" applyNumberFormat="1" applyFont="1" applyFill="1" applyBorder="1" applyAlignment="1">
      <alignment horizontal="center" vertical="center"/>
      <protection/>
    </xf>
    <xf numFmtId="214" fontId="11" fillId="0" borderId="13" xfId="53" applyNumberFormat="1" applyFont="1" applyFill="1" applyBorder="1" applyAlignment="1">
      <alignment horizontal="center" vertical="center"/>
      <protection/>
    </xf>
    <xf numFmtId="0" fontId="11" fillId="0" borderId="11" xfId="46" applyFont="1" applyFill="1" applyBorder="1" applyAlignment="1">
      <alignment horizontal="center" vertical="center"/>
      <protection/>
    </xf>
    <xf numFmtId="0" fontId="11" fillId="0" borderId="12" xfId="46" applyFont="1" applyFill="1" applyBorder="1" applyAlignment="1">
      <alignment horizontal="center" vertical="center"/>
      <protection/>
    </xf>
    <xf numFmtId="0" fontId="11" fillId="0" borderId="11" xfId="46" applyNumberFormat="1" applyFont="1" applyFill="1" applyBorder="1" applyAlignment="1">
      <alignment horizontal="center" vertical="center"/>
      <protection/>
    </xf>
    <xf numFmtId="0" fontId="67" fillId="0" borderId="12" xfId="0" applyNumberFormat="1" applyFont="1" applyFill="1" applyBorder="1" applyAlignment="1">
      <alignment/>
    </xf>
    <xf numFmtId="0" fontId="67" fillId="0" borderId="13" xfId="0" applyNumberFormat="1" applyFont="1" applyFill="1" applyBorder="1" applyAlignment="1">
      <alignment/>
    </xf>
    <xf numFmtId="0" fontId="11" fillId="0" borderId="13" xfId="46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center" vertical="center"/>
    </xf>
    <xf numFmtId="214" fontId="11" fillId="0" borderId="11" xfId="0" applyNumberFormat="1" applyFont="1" applyFill="1" applyBorder="1" applyAlignment="1">
      <alignment horizontal="left" vertical="center"/>
    </xf>
    <xf numFmtId="214" fontId="11" fillId="0" borderId="12" xfId="0" applyNumberFormat="1" applyFont="1" applyFill="1" applyBorder="1" applyAlignment="1">
      <alignment horizontal="left" vertical="center"/>
    </xf>
    <xf numFmtId="214" fontId="11" fillId="0" borderId="13" xfId="0" applyNumberFormat="1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212" fontId="11" fillId="0" borderId="11" xfId="53" applyNumberFormat="1" applyFont="1" applyFill="1" applyBorder="1" applyAlignment="1">
      <alignment horizontal="center" vertical="center" wrapText="1"/>
      <protection/>
    </xf>
    <xf numFmtId="212" fontId="11" fillId="0" borderId="12" xfId="53" applyNumberFormat="1" applyFont="1" applyFill="1" applyBorder="1" applyAlignment="1">
      <alignment horizontal="center" vertical="center" wrapText="1"/>
      <protection/>
    </xf>
    <xf numFmtId="212" fontId="11" fillId="0" borderId="13" xfId="53" applyNumberFormat="1" applyFont="1" applyFill="1" applyBorder="1" applyAlignment="1">
      <alignment horizontal="center" vertical="center" wrapText="1"/>
      <protection/>
    </xf>
    <xf numFmtId="212" fontId="11" fillId="0" borderId="12" xfId="53" applyNumberFormat="1" applyFont="1" applyFill="1" applyBorder="1" applyAlignment="1">
      <alignment horizontal="center" vertical="center"/>
      <protection/>
    </xf>
    <xf numFmtId="212" fontId="11" fillId="0" borderId="13" xfId="53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0" fontId="11" fillId="0" borderId="10" xfId="45" applyNumberFormat="1" applyFont="1" applyFill="1" applyBorder="1" applyAlignment="1">
      <alignment horizontal="center" vertical="center"/>
      <protection/>
    </xf>
    <xf numFmtId="0" fontId="11" fillId="0" borderId="10" xfId="45" applyFont="1" applyFill="1" applyBorder="1" applyAlignment="1">
      <alignment horizontal="center" vertical="center"/>
      <protection/>
    </xf>
    <xf numFmtId="0" fontId="11" fillId="0" borderId="11" xfId="45" applyFont="1" applyFill="1" applyBorder="1" applyAlignment="1">
      <alignment horizontal="center" vertical="center"/>
      <protection/>
    </xf>
    <xf numFmtId="0" fontId="11" fillId="0" borderId="12" xfId="45" applyFont="1" applyFill="1" applyBorder="1" applyAlignment="1">
      <alignment horizontal="center" vertical="center"/>
      <protection/>
    </xf>
    <xf numFmtId="0" fontId="11" fillId="0" borderId="13" xfId="45" applyFont="1" applyFill="1" applyBorder="1" applyAlignment="1">
      <alignment horizontal="center" vertical="center"/>
      <protection/>
    </xf>
    <xf numFmtId="0" fontId="11" fillId="0" borderId="11" xfId="45" applyNumberFormat="1" applyFont="1" applyFill="1" applyBorder="1" applyAlignment="1">
      <alignment horizontal="center" vertical="center"/>
      <protection/>
    </xf>
    <xf numFmtId="0" fontId="11" fillId="0" borderId="12" xfId="45" applyNumberFormat="1" applyFont="1" applyFill="1" applyBorder="1" applyAlignment="1">
      <alignment horizontal="center" vertical="center"/>
      <protection/>
    </xf>
    <xf numFmtId="0" fontId="11" fillId="0" borderId="13" xfId="45" applyNumberFormat="1" applyFont="1" applyFill="1" applyBorder="1" applyAlignment="1">
      <alignment horizontal="center" vertical="center"/>
      <protection/>
    </xf>
    <xf numFmtId="212" fontId="11" fillId="0" borderId="11" xfId="53" applyNumberFormat="1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68" fillId="0" borderId="14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33" borderId="14" xfId="52" applyFont="1" applyFill="1" applyBorder="1" applyAlignment="1">
      <alignment horizontal="center"/>
      <protection/>
    </xf>
    <xf numFmtId="0" fontId="20" fillId="33" borderId="15" xfId="52" applyFont="1" applyFill="1" applyBorder="1" applyAlignment="1">
      <alignment horizontal="center"/>
      <protection/>
    </xf>
    <xf numFmtId="0" fontId="9" fillId="0" borderId="14" xfId="46" applyFont="1" applyFill="1" applyBorder="1" applyAlignment="1">
      <alignment horizontal="center" vertical="center"/>
      <protection/>
    </xf>
    <xf numFmtId="0" fontId="9" fillId="0" borderId="16" xfId="46" applyFont="1" applyFill="1" applyBorder="1" applyAlignment="1">
      <alignment horizontal="center" vertical="center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9" fillId="0" borderId="14" xfId="46" applyFont="1" applyFill="1" applyBorder="1" applyAlignment="1">
      <alignment horizontal="center"/>
      <protection/>
    </xf>
    <xf numFmtId="0" fontId="9" fillId="0" borderId="16" xfId="46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11" xfId="45"/>
    <cellStyle name="ปกติ 2" xfId="46"/>
    <cellStyle name="ปกติ 2 2" xfId="47"/>
    <cellStyle name="ปกติ 4" xfId="48"/>
    <cellStyle name="ปกติ 5" xfId="49"/>
    <cellStyle name="ปกติ 6" xfId="50"/>
    <cellStyle name="ปกติ 7" xfId="51"/>
    <cellStyle name="ปกติ 8" xfId="52"/>
    <cellStyle name="ปกติ_Sheet1" xfId="53"/>
    <cellStyle name="ปกติ_Sheet3" xfId="54"/>
    <cellStyle name="ปกติ_แบบเก็บทะเบียนตาดีกาและสถาบันศึกษาปอเนาะ ประจำปี 53 สำนักงานการศึกษาเอกชน 5 จังหวัดชาดแดนภาคใต้" xfId="55"/>
    <cellStyle name="ป้อนค่า" xfId="56"/>
    <cellStyle name="ปานกลาง" xfId="57"/>
    <cellStyle name="Percent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8"/>
  <sheetViews>
    <sheetView view="pageLayout" zoomScale="60" zoomScalePageLayoutView="60" workbookViewId="0" topLeftCell="A1">
      <selection activeCell="A1" sqref="A1:M1"/>
    </sheetView>
  </sheetViews>
  <sheetFormatPr defaultColWidth="9.140625" defaultRowHeight="15"/>
  <cols>
    <col min="1" max="1" width="6.28125" style="5" customWidth="1"/>
    <col min="2" max="2" width="22.00390625" style="5" customWidth="1"/>
    <col min="3" max="3" width="22.7109375" style="5" customWidth="1"/>
    <col min="4" max="4" width="11.57421875" style="5" customWidth="1"/>
    <col min="5" max="13" width="10.7109375" style="5" customWidth="1"/>
    <col min="14" max="16384" width="9.140625" style="5" customWidth="1"/>
  </cols>
  <sheetData>
    <row r="1" spans="1:13" s="2" customFormat="1" ht="30.75">
      <c r="A1" s="585" t="s">
        <v>1456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</row>
    <row r="2" spans="1:13" s="2" customFormat="1" ht="30.75">
      <c r="A2" s="586" t="s">
        <v>66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</row>
    <row r="3" spans="1:13" s="2" customFormat="1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67" customFormat="1" ht="27" customHeight="1">
      <c r="A4" s="580" t="s">
        <v>0</v>
      </c>
      <c r="B4" s="580" t="s">
        <v>44</v>
      </c>
      <c r="C4" s="581" t="s">
        <v>45</v>
      </c>
      <c r="D4" s="580" t="s">
        <v>30</v>
      </c>
      <c r="E4" s="580"/>
      <c r="F4" s="580" t="s">
        <v>8</v>
      </c>
      <c r="G4" s="580" t="s">
        <v>35</v>
      </c>
      <c r="H4" s="580"/>
      <c r="I4" s="580" t="s">
        <v>8</v>
      </c>
      <c r="J4" s="580" t="s">
        <v>46</v>
      </c>
      <c r="K4" s="580"/>
      <c r="L4" s="580"/>
      <c r="M4" s="580"/>
    </row>
    <row r="5" spans="1:13" s="167" customFormat="1" ht="24">
      <c r="A5" s="580"/>
      <c r="B5" s="580"/>
      <c r="C5" s="582"/>
      <c r="D5" s="580" t="s">
        <v>15</v>
      </c>
      <c r="E5" s="580" t="s">
        <v>16</v>
      </c>
      <c r="F5" s="580"/>
      <c r="G5" s="587" t="s">
        <v>15</v>
      </c>
      <c r="H5" s="587" t="s">
        <v>16</v>
      </c>
      <c r="I5" s="580"/>
      <c r="J5" s="580"/>
      <c r="K5" s="580"/>
      <c r="L5" s="580"/>
      <c r="M5" s="580"/>
    </row>
    <row r="6" spans="1:13" s="167" customFormat="1" ht="24">
      <c r="A6" s="580"/>
      <c r="B6" s="580"/>
      <c r="C6" s="583"/>
      <c r="D6" s="580"/>
      <c r="E6" s="580"/>
      <c r="F6" s="580"/>
      <c r="G6" s="587"/>
      <c r="H6" s="587"/>
      <c r="I6" s="580"/>
      <c r="J6" s="257" t="s">
        <v>47</v>
      </c>
      <c r="K6" s="257" t="s">
        <v>48</v>
      </c>
      <c r="L6" s="257" t="s">
        <v>49</v>
      </c>
      <c r="M6" s="257" t="s">
        <v>8</v>
      </c>
    </row>
    <row r="7" spans="1:13" s="167" customFormat="1" ht="24">
      <c r="A7" s="266">
        <v>1</v>
      </c>
      <c r="B7" s="267" t="s">
        <v>203</v>
      </c>
      <c r="C7" s="253">
        <v>6</v>
      </c>
      <c r="D7" s="253">
        <v>619</v>
      </c>
      <c r="E7" s="253">
        <v>245</v>
      </c>
      <c r="F7" s="253">
        <f>SUM(D7:E7)</f>
        <v>864</v>
      </c>
      <c r="G7" s="253">
        <v>20</v>
      </c>
      <c r="H7" s="253">
        <v>13</v>
      </c>
      <c r="I7" s="253">
        <f>SUM(G7:H7)</f>
        <v>33</v>
      </c>
      <c r="J7" s="253">
        <v>3</v>
      </c>
      <c r="K7" s="253">
        <v>1</v>
      </c>
      <c r="L7" s="253">
        <v>2</v>
      </c>
      <c r="M7" s="253">
        <f>SUM(J7:L7)</f>
        <v>6</v>
      </c>
    </row>
    <row r="8" spans="1:13" s="167" customFormat="1" ht="24">
      <c r="A8" s="255">
        <v>2</v>
      </c>
      <c r="B8" s="206" t="s">
        <v>231</v>
      </c>
      <c r="C8" s="255">
        <v>7</v>
      </c>
      <c r="D8" s="255">
        <v>272</v>
      </c>
      <c r="E8" s="255">
        <v>163</v>
      </c>
      <c r="F8" s="255">
        <f>SUM(D8:E8)</f>
        <v>435</v>
      </c>
      <c r="G8" s="255">
        <v>11</v>
      </c>
      <c r="H8" s="255">
        <v>9</v>
      </c>
      <c r="I8" s="255">
        <f>SUM(G8:H8)</f>
        <v>20</v>
      </c>
      <c r="J8" s="255">
        <v>5</v>
      </c>
      <c r="K8" s="255">
        <v>0</v>
      </c>
      <c r="L8" s="255">
        <v>2</v>
      </c>
      <c r="M8" s="255">
        <v>7</v>
      </c>
    </row>
    <row r="9" spans="1:13" s="167" customFormat="1" ht="24">
      <c r="A9" s="266">
        <v>3</v>
      </c>
      <c r="B9" s="206" t="s">
        <v>433</v>
      </c>
      <c r="C9" s="255">
        <v>7</v>
      </c>
      <c r="D9" s="269">
        <v>347</v>
      </c>
      <c r="E9" s="269">
        <v>406</v>
      </c>
      <c r="F9" s="269">
        <v>753</v>
      </c>
      <c r="G9" s="269">
        <v>19</v>
      </c>
      <c r="H9" s="269">
        <v>10</v>
      </c>
      <c r="I9" s="269">
        <f>SUM(G9:H9)</f>
        <v>29</v>
      </c>
      <c r="J9" s="255">
        <v>2</v>
      </c>
      <c r="K9" s="255">
        <v>3</v>
      </c>
      <c r="L9" s="255">
        <v>2</v>
      </c>
      <c r="M9" s="255">
        <v>7</v>
      </c>
    </row>
    <row r="10" spans="1:13" s="167" customFormat="1" ht="24">
      <c r="A10" s="255">
        <v>4</v>
      </c>
      <c r="B10" s="206" t="s">
        <v>626</v>
      </c>
      <c r="C10" s="255">
        <v>6</v>
      </c>
      <c r="D10" s="255">
        <v>313</v>
      </c>
      <c r="E10" s="255">
        <v>130</v>
      </c>
      <c r="F10" s="255">
        <v>443</v>
      </c>
      <c r="G10" s="255">
        <v>10</v>
      </c>
      <c r="H10" s="255">
        <v>7</v>
      </c>
      <c r="I10" s="255">
        <v>17</v>
      </c>
      <c r="J10" s="255">
        <v>3</v>
      </c>
      <c r="K10" s="255">
        <v>0</v>
      </c>
      <c r="L10" s="255">
        <v>3</v>
      </c>
      <c r="M10" s="255">
        <v>6</v>
      </c>
    </row>
    <row r="11" spans="1:13" s="167" customFormat="1" ht="24">
      <c r="A11" s="266">
        <v>5</v>
      </c>
      <c r="B11" s="31" t="s">
        <v>657</v>
      </c>
      <c r="C11" s="255">
        <v>4</v>
      </c>
      <c r="D11" s="255">
        <v>258</v>
      </c>
      <c r="E11" s="255">
        <v>231</v>
      </c>
      <c r="F11" s="255">
        <v>489</v>
      </c>
      <c r="G11" s="255">
        <v>15</v>
      </c>
      <c r="H11" s="255">
        <v>7</v>
      </c>
      <c r="I11" s="255">
        <v>22</v>
      </c>
      <c r="J11" s="255">
        <v>1</v>
      </c>
      <c r="K11" s="255">
        <v>2</v>
      </c>
      <c r="L11" s="255">
        <v>1</v>
      </c>
      <c r="M11" s="255">
        <v>4</v>
      </c>
    </row>
    <row r="12" spans="1:13" s="167" customFormat="1" ht="24">
      <c r="A12" s="255">
        <v>6</v>
      </c>
      <c r="B12" s="31" t="s">
        <v>788</v>
      </c>
      <c r="C12" s="255">
        <v>8</v>
      </c>
      <c r="D12" s="255">
        <v>463</v>
      </c>
      <c r="E12" s="255">
        <v>233</v>
      </c>
      <c r="F12" s="255">
        <f aca="true" t="shared" si="0" ref="F12:F19">SUM(D12:E12)</f>
        <v>696</v>
      </c>
      <c r="G12" s="255">
        <v>24</v>
      </c>
      <c r="H12" s="255">
        <v>12</v>
      </c>
      <c r="I12" s="255">
        <f aca="true" t="shared" si="1" ref="I12:I19">SUM(G12:H12)</f>
        <v>36</v>
      </c>
      <c r="J12" s="255">
        <v>4</v>
      </c>
      <c r="K12" s="255">
        <v>1</v>
      </c>
      <c r="L12" s="255">
        <v>3</v>
      </c>
      <c r="M12" s="255">
        <f>SUM(J12:L12)</f>
        <v>8</v>
      </c>
    </row>
    <row r="13" spans="1:13" s="167" customFormat="1" ht="24">
      <c r="A13" s="266">
        <v>7</v>
      </c>
      <c r="B13" s="206" t="s">
        <v>992</v>
      </c>
      <c r="C13" s="255">
        <v>4</v>
      </c>
      <c r="D13" s="255">
        <v>294</v>
      </c>
      <c r="E13" s="255">
        <v>150</v>
      </c>
      <c r="F13" s="255">
        <f t="shared" si="0"/>
        <v>444</v>
      </c>
      <c r="G13" s="255">
        <v>15</v>
      </c>
      <c r="H13" s="255">
        <v>4</v>
      </c>
      <c r="I13" s="255">
        <f t="shared" si="1"/>
        <v>19</v>
      </c>
      <c r="J13" s="255">
        <v>0</v>
      </c>
      <c r="K13" s="255">
        <v>3</v>
      </c>
      <c r="L13" s="255">
        <v>1</v>
      </c>
      <c r="M13" s="255">
        <v>4</v>
      </c>
    </row>
    <row r="14" spans="1:13" s="167" customFormat="1" ht="24">
      <c r="A14" s="255">
        <v>8</v>
      </c>
      <c r="B14" s="268" t="s">
        <v>1016</v>
      </c>
      <c r="C14" s="255">
        <v>1</v>
      </c>
      <c r="D14" s="255">
        <v>83</v>
      </c>
      <c r="E14" s="255">
        <v>0</v>
      </c>
      <c r="F14" s="253">
        <f t="shared" si="0"/>
        <v>83</v>
      </c>
      <c r="G14" s="255">
        <v>2</v>
      </c>
      <c r="H14" s="255">
        <v>1</v>
      </c>
      <c r="I14" s="253">
        <f t="shared" si="1"/>
        <v>3</v>
      </c>
      <c r="J14" s="255">
        <v>0</v>
      </c>
      <c r="K14" s="255">
        <v>1</v>
      </c>
      <c r="L14" s="255">
        <v>0</v>
      </c>
      <c r="M14" s="253">
        <f>SUM(J14:L14)</f>
        <v>1</v>
      </c>
    </row>
    <row r="15" spans="1:13" s="167" customFormat="1" ht="24">
      <c r="A15" s="266">
        <v>9</v>
      </c>
      <c r="B15" s="206" t="s">
        <v>1137</v>
      </c>
      <c r="C15" s="255">
        <v>5</v>
      </c>
      <c r="D15" s="269">
        <v>282</v>
      </c>
      <c r="E15" s="269">
        <v>158</v>
      </c>
      <c r="F15" s="253">
        <f t="shared" si="0"/>
        <v>440</v>
      </c>
      <c r="G15" s="255">
        <v>12</v>
      </c>
      <c r="H15" s="255">
        <v>6</v>
      </c>
      <c r="I15" s="253">
        <f t="shared" si="1"/>
        <v>18</v>
      </c>
      <c r="J15" s="255">
        <v>2</v>
      </c>
      <c r="K15" s="255">
        <v>2</v>
      </c>
      <c r="L15" s="255">
        <v>1</v>
      </c>
      <c r="M15" s="253">
        <f>SUM(J15:L15)</f>
        <v>5</v>
      </c>
    </row>
    <row r="16" spans="1:13" s="167" customFormat="1" ht="24">
      <c r="A16" s="255">
        <v>10</v>
      </c>
      <c r="B16" s="206" t="s">
        <v>1248</v>
      </c>
      <c r="C16" s="255">
        <v>5</v>
      </c>
      <c r="D16" s="255">
        <v>460</v>
      </c>
      <c r="E16" s="255">
        <v>154</v>
      </c>
      <c r="F16" s="253">
        <f t="shared" si="0"/>
        <v>614</v>
      </c>
      <c r="G16" s="255">
        <v>15</v>
      </c>
      <c r="H16" s="255">
        <v>5</v>
      </c>
      <c r="I16" s="253">
        <f t="shared" si="1"/>
        <v>20</v>
      </c>
      <c r="J16" s="255">
        <v>1</v>
      </c>
      <c r="K16" s="255">
        <v>1</v>
      </c>
      <c r="L16" s="255">
        <v>3</v>
      </c>
      <c r="M16" s="253">
        <f>SUM(J16:L16)</f>
        <v>5</v>
      </c>
    </row>
    <row r="17" spans="1:13" s="167" customFormat="1" ht="24">
      <c r="A17" s="266">
        <v>11</v>
      </c>
      <c r="B17" s="206" t="s">
        <v>1336</v>
      </c>
      <c r="C17" s="255">
        <v>4</v>
      </c>
      <c r="D17" s="255">
        <v>460</v>
      </c>
      <c r="E17" s="255">
        <v>389</v>
      </c>
      <c r="F17" s="255">
        <f t="shared" si="0"/>
        <v>849</v>
      </c>
      <c r="G17" s="255">
        <v>15</v>
      </c>
      <c r="H17" s="255">
        <v>7</v>
      </c>
      <c r="I17" s="255">
        <f t="shared" si="1"/>
        <v>22</v>
      </c>
      <c r="J17" s="255">
        <v>0</v>
      </c>
      <c r="K17" s="255">
        <v>3</v>
      </c>
      <c r="L17" s="255">
        <v>1</v>
      </c>
      <c r="M17" s="255">
        <v>4</v>
      </c>
    </row>
    <row r="18" spans="1:13" s="167" customFormat="1" ht="24">
      <c r="A18" s="255">
        <v>12</v>
      </c>
      <c r="B18" s="206" t="s">
        <v>1447</v>
      </c>
      <c r="C18" s="255">
        <v>3</v>
      </c>
      <c r="D18" s="255">
        <v>136</v>
      </c>
      <c r="E18" s="255">
        <v>96</v>
      </c>
      <c r="F18" s="253">
        <f t="shared" si="0"/>
        <v>232</v>
      </c>
      <c r="G18" s="255">
        <v>8</v>
      </c>
      <c r="H18" s="255">
        <v>3</v>
      </c>
      <c r="I18" s="253">
        <f t="shared" si="1"/>
        <v>11</v>
      </c>
      <c r="J18" s="255">
        <v>2</v>
      </c>
      <c r="K18" s="255">
        <v>0</v>
      </c>
      <c r="L18" s="255">
        <v>1</v>
      </c>
      <c r="M18" s="253">
        <f>SUM(J18:L18)</f>
        <v>3</v>
      </c>
    </row>
    <row r="19" spans="1:13" s="167" customFormat="1" ht="24">
      <c r="A19" s="266">
        <v>13</v>
      </c>
      <c r="B19" s="206" t="s">
        <v>1448</v>
      </c>
      <c r="C19" s="255">
        <v>2</v>
      </c>
      <c r="D19" s="255">
        <v>116</v>
      </c>
      <c r="E19" s="255">
        <v>72</v>
      </c>
      <c r="F19" s="253">
        <f t="shared" si="0"/>
        <v>188</v>
      </c>
      <c r="G19" s="255">
        <v>4</v>
      </c>
      <c r="H19" s="255">
        <v>3</v>
      </c>
      <c r="I19" s="253">
        <f t="shared" si="1"/>
        <v>7</v>
      </c>
      <c r="J19" s="255">
        <v>1</v>
      </c>
      <c r="K19" s="255">
        <v>0</v>
      </c>
      <c r="L19" s="255">
        <v>1</v>
      </c>
      <c r="M19" s="253">
        <f>SUM(J19:L19)</f>
        <v>2</v>
      </c>
    </row>
    <row r="20" spans="1:13" ht="24">
      <c r="A20" s="584" t="s">
        <v>1139</v>
      </c>
      <c r="B20" s="584"/>
      <c r="C20" s="468">
        <f aca="true" t="shared" si="2" ref="C20:M20">SUM(C7:C19)</f>
        <v>62</v>
      </c>
      <c r="D20" s="468">
        <f t="shared" si="2"/>
        <v>4103</v>
      </c>
      <c r="E20" s="468">
        <f t="shared" si="2"/>
        <v>2427</v>
      </c>
      <c r="F20" s="468">
        <f t="shared" si="2"/>
        <v>6530</v>
      </c>
      <c r="G20" s="468">
        <f t="shared" si="2"/>
        <v>170</v>
      </c>
      <c r="H20" s="468">
        <f t="shared" si="2"/>
        <v>87</v>
      </c>
      <c r="I20" s="468">
        <f t="shared" si="2"/>
        <v>257</v>
      </c>
      <c r="J20" s="468">
        <f t="shared" si="2"/>
        <v>24</v>
      </c>
      <c r="K20" s="468">
        <f t="shared" si="2"/>
        <v>17</v>
      </c>
      <c r="L20" s="468">
        <f t="shared" si="2"/>
        <v>21</v>
      </c>
      <c r="M20" s="468">
        <f t="shared" si="2"/>
        <v>62</v>
      </c>
    </row>
    <row r="54" ht="24">
      <c r="B54" s="34" t="s">
        <v>1138</v>
      </c>
    </row>
    <row r="55" spans="1:13" ht="24">
      <c r="A55" s="35">
        <v>49</v>
      </c>
      <c r="B55" s="46" t="s">
        <v>1140</v>
      </c>
      <c r="C55" s="46">
        <v>65</v>
      </c>
      <c r="D55" s="46">
        <v>81</v>
      </c>
      <c r="E55" s="35">
        <f>SUM(C55:D55)</f>
        <v>146</v>
      </c>
      <c r="F55" s="46">
        <v>2</v>
      </c>
      <c r="G55" s="46">
        <v>5</v>
      </c>
      <c r="H55" s="46">
        <v>0</v>
      </c>
      <c r="I55" s="46">
        <v>4</v>
      </c>
      <c r="J55" s="46">
        <v>1</v>
      </c>
      <c r="K55" s="46">
        <v>6</v>
      </c>
      <c r="L55" s="46">
        <v>3</v>
      </c>
      <c r="M55" s="46">
        <v>15</v>
      </c>
    </row>
    <row r="56" spans="1:13" ht="24">
      <c r="A56" s="35">
        <v>50</v>
      </c>
      <c r="B56" s="46" t="s">
        <v>1149</v>
      </c>
      <c r="C56" s="46">
        <v>101</v>
      </c>
      <c r="D56" s="46">
        <v>23</v>
      </c>
      <c r="E56" s="35">
        <f>SUM(C56:D56)</f>
        <v>124</v>
      </c>
      <c r="F56" s="47" t="s">
        <v>74</v>
      </c>
      <c r="G56" s="47" t="s">
        <v>74</v>
      </c>
      <c r="H56" s="47" t="s">
        <v>74</v>
      </c>
      <c r="I56" s="47" t="s">
        <v>74</v>
      </c>
      <c r="J56" s="47" t="s">
        <v>74</v>
      </c>
      <c r="K56" s="47" t="s">
        <v>74</v>
      </c>
      <c r="L56" s="46">
        <v>101</v>
      </c>
      <c r="M56" s="46">
        <v>23</v>
      </c>
    </row>
    <row r="57" spans="1:13" ht="24">
      <c r="A57" s="35">
        <v>51</v>
      </c>
      <c r="B57" s="46" t="s">
        <v>1155</v>
      </c>
      <c r="C57" s="46">
        <v>133</v>
      </c>
      <c r="D57" s="46">
        <v>50</v>
      </c>
      <c r="E57" s="35">
        <f>SUM(C57:D57)</f>
        <v>183</v>
      </c>
      <c r="F57" s="46">
        <v>56</v>
      </c>
      <c r="G57" s="46">
        <v>24</v>
      </c>
      <c r="H57" s="46">
        <v>59</v>
      </c>
      <c r="I57" s="46">
        <v>18</v>
      </c>
      <c r="J57" s="46">
        <v>4</v>
      </c>
      <c r="K57" s="46">
        <v>3</v>
      </c>
      <c r="L57" s="46">
        <v>119</v>
      </c>
      <c r="M57" s="46">
        <v>45</v>
      </c>
    </row>
    <row r="58" spans="1:13" ht="24">
      <c r="A58" s="35">
        <v>52</v>
      </c>
      <c r="B58" s="46" t="s">
        <v>1161</v>
      </c>
      <c r="C58" s="46">
        <v>90</v>
      </c>
      <c r="D58" s="46">
        <v>0</v>
      </c>
      <c r="E58" s="35">
        <f>SUM(C58:D58)</f>
        <v>90</v>
      </c>
      <c r="F58" s="46">
        <v>64</v>
      </c>
      <c r="G58" s="46">
        <v>0</v>
      </c>
      <c r="H58" s="46">
        <v>22</v>
      </c>
      <c r="I58" s="46">
        <v>0</v>
      </c>
      <c r="J58" s="46">
        <v>5</v>
      </c>
      <c r="K58" s="46">
        <v>0</v>
      </c>
      <c r="L58" s="46">
        <v>91</v>
      </c>
      <c r="M58" s="46">
        <v>0</v>
      </c>
    </row>
    <row r="59" spans="1:13" ht="24">
      <c r="A59" s="35">
        <v>53</v>
      </c>
      <c r="B59" s="46" t="s">
        <v>1167</v>
      </c>
      <c r="C59" s="46">
        <v>71</v>
      </c>
      <c r="D59" s="46">
        <v>0</v>
      </c>
      <c r="E59" s="35">
        <f>SUM(C59:D59)</f>
        <v>71</v>
      </c>
      <c r="F59" s="36" t="s">
        <v>74</v>
      </c>
      <c r="G59" s="36" t="s">
        <v>74</v>
      </c>
      <c r="H59" s="46">
        <v>3</v>
      </c>
      <c r="I59" s="47" t="s">
        <v>74</v>
      </c>
      <c r="J59" s="46">
        <v>2</v>
      </c>
      <c r="K59" s="47" t="s">
        <v>74</v>
      </c>
      <c r="L59" s="46">
        <v>5</v>
      </c>
      <c r="M59" s="47" t="s">
        <v>74</v>
      </c>
    </row>
    <row r="64" spans="14:16" ht="24">
      <c r="N64" s="46">
        <v>2</v>
      </c>
      <c r="O64" s="46">
        <v>2</v>
      </c>
      <c r="P64" s="35">
        <f>SUM(N64:O64)</f>
        <v>4</v>
      </c>
    </row>
    <row r="65" spans="14:16" ht="24">
      <c r="N65" s="46">
        <v>2</v>
      </c>
      <c r="O65" s="46">
        <v>1</v>
      </c>
      <c r="P65" s="35">
        <f>SUM(N65:O65)</f>
        <v>3</v>
      </c>
    </row>
    <row r="66" spans="14:16" ht="24">
      <c r="N66" s="46">
        <v>2</v>
      </c>
      <c r="O66" s="46">
        <v>2</v>
      </c>
      <c r="P66" s="35">
        <f>SUM(N66:O66)</f>
        <v>4</v>
      </c>
    </row>
    <row r="67" spans="14:16" ht="24">
      <c r="N67" s="46">
        <v>2</v>
      </c>
      <c r="O67" s="46">
        <v>0</v>
      </c>
      <c r="P67" s="35">
        <f>SUM(N67:O67)</f>
        <v>2</v>
      </c>
    </row>
    <row r="68" spans="14:16" ht="24">
      <c r="N68" s="46">
        <v>2</v>
      </c>
      <c r="O68" s="46">
        <v>0</v>
      </c>
      <c r="P68" s="35">
        <f>SUM(N68:O68)</f>
        <v>2</v>
      </c>
    </row>
    <row r="178" spans="1:13" ht="24">
      <c r="A178" s="39"/>
      <c r="B178" s="40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24">
      <c r="A179" s="39"/>
      <c r="B179" s="40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24">
      <c r="A180" s="39"/>
      <c r="B180" s="40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24">
      <c r="A181" s="39"/>
      <c r="B181" s="40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24">
      <c r="A182" s="39"/>
      <c r="B182" s="40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24">
      <c r="A183" s="39"/>
      <c r="B183" s="40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24">
      <c r="A184" s="39"/>
      <c r="B184" s="40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24">
      <c r="A185" s="39"/>
      <c r="B185" s="40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24">
      <c r="A186" s="39"/>
      <c r="B186" s="40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4" ht="24">
      <c r="A187" s="39"/>
      <c r="B187" s="40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40"/>
    </row>
    <row r="188" spans="1:14" ht="24">
      <c r="A188" s="39"/>
      <c r="B188" s="40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40"/>
    </row>
    <row r="189" spans="1:15" ht="24">
      <c r="A189" s="39"/>
      <c r="B189" s="40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40"/>
      <c r="O189" s="40"/>
    </row>
    <row r="190" spans="1:15" ht="24">
      <c r="A190" s="39"/>
      <c r="B190" s="40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40"/>
      <c r="O190" s="40"/>
    </row>
    <row r="191" spans="1:15" ht="24">
      <c r="A191" s="39"/>
      <c r="B191" s="40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40"/>
      <c r="O191" s="40"/>
    </row>
    <row r="192" spans="1:15" ht="24">
      <c r="A192" s="39"/>
      <c r="B192" s="40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40"/>
      <c r="O192" s="40"/>
    </row>
    <row r="193" spans="1:15" ht="24">
      <c r="A193" s="39"/>
      <c r="B193" s="40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40"/>
      <c r="O193" s="40"/>
    </row>
    <row r="194" spans="1:15" ht="24">
      <c r="A194" s="39"/>
      <c r="B194" s="40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40"/>
      <c r="O194" s="40"/>
    </row>
    <row r="195" spans="1:15" ht="24">
      <c r="A195" s="39"/>
      <c r="B195" s="40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40"/>
      <c r="O195" s="40"/>
    </row>
    <row r="196" spans="1:15" ht="24">
      <c r="A196" s="39"/>
      <c r="B196" s="40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40"/>
      <c r="O196" s="40"/>
    </row>
    <row r="197" spans="1:15" ht="24">
      <c r="A197" s="39"/>
      <c r="B197" s="40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40"/>
      <c r="O197" s="40"/>
    </row>
    <row r="198" spans="1:15" ht="24">
      <c r="A198" s="39"/>
      <c r="B198" s="40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40"/>
      <c r="O198" s="40"/>
    </row>
    <row r="199" spans="1:15" ht="24">
      <c r="A199" s="39"/>
      <c r="B199" s="40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40"/>
      <c r="O199" s="40"/>
    </row>
    <row r="200" spans="14:15" ht="24">
      <c r="N200" s="40"/>
      <c r="O200" s="40"/>
    </row>
    <row r="201" spans="14:15" ht="24">
      <c r="N201" s="40"/>
      <c r="O201" s="40"/>
    </row>
    <row r="202" spans="14:15" ht="24">
      <c r="N202" s="40"/>
      <c r="O202" s="40"/>
    </row>
    <row r="203" spans="14:15" ht="24">
      <c r="N203" s="40"/>
      <c r="O203" s="40"/>
    </row>
    <row r="204" spans="14:15" ht="24">
      <c r="N204" s="40"/>
      <c r="O204" s="40"/>
    </row>
    <row r="205" spans="14:15" ht="24">
      <c r="N205" s="40"/>
      <c r="O205" s="40"/>
    </row>
    <row r="206" spans="14:15" ht="24">
      <c r="N206" s="40"/>
      <c r="O206" s="40"/>
    </row>
    <row r="207" spans="14:15" ht="24">
      <c r="N207" s="40"/>
      <c r="O207" s="40"/>
    </row>
    <row r="208" spans="14:15" ht="24">
      <c r="N208" s="40"/>
      <c r="O208" s="40"/>
    </row>
  </sheetData>
  <sheetProtection/>
  <mergeCells count="15">
    <mergeCell ref="A1:M1"/>
    <mergeCell ref="A2:M2"/>
    <mergeCell ref="I4:I6"/>
    <mergeCell ref="J4:M5"/>
    <mergeCell ref="D5:D6"/>
    <mergeCell ref="E5:E6"/>
    <mergeCell ref="G5:G6"/>
    <mergeCell ref="H5:H6"/>
    <mergeCell ref="A4:A6"/>
    <mergeCell ref="B4:B6"/>
    <mergeCell ref="C4:C6"/>
    <mergeCell ref="D4:E4"/>
    <mergeCell ref="F4:F6"/>
    <mergeCell ref="G4:H4"/>
    <mergeCell ref="A20:B20"/>
  </mergeCells>
  <printOptions/>
  <pageMargins left="0.5905511811023623" right="0.1968503937007874" top="0.5905511811023623" bottom="0.3937007874015748" header="0.31496062992125984" footer="0.31496062992125984"/>
  <pageSetup firstPageNumber="1" useFirstPageNumber="1" orientation="landscape" paperSize="9" scale="78" r:id="rId1"/>
  <headerFooter>
    <oddHeader>&amp;L&amp;"TH SarabunIT๙,ธรรมดา"&amp;12สำนักงานการศึกษาเอกชนจังหวัดนราธิวาส&amp;R&amp;P</oddHeader>
    <oddFooter>&amp;R&amp;"TH SarabunPSK,ธรรมดา"&amp;12ข้อมูล ณ วันที่ 1 พฤษภาคม 2556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zoomScalePageLayoutView="0" workbookViewId="0" topLeftCell="A1">
      <selection activeCell="A1" sqref="A1:H1"/>
    </sheetView>
  </sheetViews>
  <sheetFormatPr defaultColWidth="9.140625" defaultRowHeight="15"/>
  <cols>
    <col min="1" max="1" width="6.28125" style="0" customWidth="1"/>
    <col min="2" max="2" width="22.8515625" style="0" customWidth="1"/>
    <col min="3" max="3" width="15.57421875" style="0" customWidth="1"/>
    <col min="4" max="4" width="14.421875" style="0" customWidth="1"/>
    <col min="5" max="5" width="13.57421875" style="0" customWidth="1"/>
    <col min="6" max="6" width="15.00390625" style="0" customWidth="1"/>
    <col min="7" max="7" width="14.28125" style="0" customWidth="1"/>
    <col min="8" max="8" width="15.7109375" style="0" customWidth="1"/>
  </cols>
  <sheetData>
    <row r="1" spans="1:8" ht="30.75">
      <c r="A1" s="585" t="s">
        <v>1466</v>
      </c>
      <c r="B1" s="585"/>
      <c r="C1" s="585"/>
      <c r="D1" s="585"/>
      <c r="E1" s="585"/>
      <c r="F1" s="585"/>
      <c r="G1" s="585"/>
      <c r="H1" s="585"/>
    </row>
    <row r="2" spans="1:8" ht="30.75">
      <c r="A2" s="586" t="s">
        <v>67</v>
      </c>
      <c r="B2" s="586"/>
      <c r="C2" s="586"/>
      <c r="D2" s="586"/>
      <c r="E2" s="586"/>
      <c r="F2" s="586"/>
      <c r="G2" s="586"/>
      <c r="H2" s="586"/>
    </row>
    <row r="3" spans="1:8" ht="27.75">
      <c r="A3" s="697" t="s">
        <v>0</v>
      </c>
      <c r="B3" s="697" t="s">
        <v>44</v>
      </c>
      <c r="C3" s="698" t="s">
        <v>61</v>
      </c>
      <c r="D3" s="698"/>
      <c r="E3" s="698"/>
      <c r="F3" s="698"/>
      <c r="G3" s="698"/>
      <c r="H3" s="698"/>
    </row>
    <row r="4" spans="1:8" ht="27.75">
      <c r="A4" s="697"/>
      <c r="B4" s="697"/>
      <c r="C4" s="698" t="s">
        <v>62</v>
      </c>
      <c r="D4" s="698"/>
      <c r="E4" s="732" t="s">
        <v>8</v>
      </c>
      <c r="F4" s="698" t="s">
        <v>63</v>
      </c>
      <c r="G4" s="698"/>
      <c r="H4" s="732" t="s">
        <v>8</v>
      </c>
    </row>
    <row r="5" spans="1:8" ht="27.75">
      <c r="A5" s="697"/>
      <c r="B5" s="697"/>
      <c r="C5" s="275" t="s">
        <v>15</v>
      </c>
      <c r="D5" s="275" t="s">
        <v>16</v>
      </c>
      <c r="E5" s="702"/>
      <c r="F5" s="275" t="s">
        <v>15</v>
      </c>
      <c r="G5" s="275" t="s">
        <v>16</v>
      </c>
      <c r="H5" s="702"/>
    </row>
    <row r="6" spans="1:8" ht="27.75">
      <c r="A6" s="476">
        <v>1</v>
      </c>
      <c r="B6" s="477" t="s">
        <v>70</v>
      </c>
      <c r="C6" s="481">
        <v>147</v>
      </c>
      <c r="D6" s="481">
        <v>61</v>
      </c>
      <c r="E6" s="481">
        <v>208</v>
      </c>
      <c r="F6" s="482">
        <v>472</v>
      </c>
      <c r="G6" s="482">
        <v>184</v>
      </c>
      <c r="H6" s="482">
        <v>656</v>
      </c>
    </row>
    <row r="7" spans="1:8" ht="27.75">
      <c r="A7" s="476">
        <v>2</v>
      </c>
      <c r="B7" s="478" t="s">
        <v>204</v>
      </c>
      <c r="C7" s="480">
        <v>66</v>
      </c>
      <c r="D7" s="480">
        <v>5</v>
      </c>
      <c r="E7" s="480">
        <v>71</v>
      </c>
      <c r="F7" s="480">
        <v>206</v>
      </c>
      <c r="G7" s="480">
        <v>158</v>
      </c>
      <c r="H7" s="480">
        <v>364</v>
      </c>
    </row>
    <row r="8" spans="1:8" ht="27.75">
      <c r="A8" s="476">
        <v>3</v>
      </c>
      <c r="B8" s="478" t="s">
        <v>346</v>
      </c>
      <c r="C8" s="480">
        <v>83</v>
      </c>
      <c r="D8" s="480">
        <v>36</v>
      </c>
      <c r="E8" s="480">
        <v>119</v>
      </c>
      <c r="F8" s="480">
        <v>264</v>
      </c>
      <c r="G8" s="480">
        <v>370</v>
      </c>
      <c r="H8" s="480">
        <v>634</v>
      </c>
    </row>
    <row r="9" spans="1:8" ht="27.75">
      <c r="A9" s="476">
        <v>4</v>
      </c>
      <c r="B9" s="478" t="s">
        <v>546</v>
      </c>
      <c r="C9" s="480">
        <v>114</v>
      </c>
      <c r="D9" s="480">
        <v>5</v>
      </c>
      <c r="E9" s="480">
        <v>114</v>
      </c>
      <c r="F9" s="480">
        <v>199</v>
      </c>
      <c r="G9" s="480">
        <v>125</v>
      </c>
      <c r="H9" s="480">
        <v>324</v>
      </c>
    </row>
    <row r="10" spans="1:8" ht="27.75">
      <c r="A10" s="476">
        <v>5</v>
      </c>
      <c r="B10" s="478" t="s">
        <v>627</v>
      </c>
      <c r="C10" s="480">
        <v>128</v>
      </c>
      <c r="D10" s="480">
        <v>106</v>
      </c>
      <c r="E10" s="480">
        <v>234</v>
      </c>
      <c r="F10" s="480">
        <v>130</v>
      </c>
      <c r="G10" s="480">
        <v>125</v>
      </c>
      <c r="H10" s="480">
        <v>255</v>
      </c>
    </row>
    <row r="11" spans="1:8" ht="27.75">
      <c r="A11" s="476">
        <v>6</v>
      </c>
      <c r="B11" s="478" t="s">
        <v>716</v>
      </c>
      <c r="C11" s="480">
        <v>290</v>
      </c>
      <c r="D11" s="480">
        <v>174</v>
      </c>
      <c r="E11" s="480">
        <v>464</v>
      </c>
      <c r="F11" s="480">
        <v>173</v>
      </c>
      <c r="G11" s="480">
        <v>59</v>
      </c>
      <c r="H11" s="480">
        <v>232</v>
      </c>
    </row>
    <row r="12" spans="1:8" ht="27.75">
      <c r="A12" s="476">
        <v>7</v>
      </c>
      <c r="B12" s="478" t="s">
        <v>881</v>
      </c>
      <c r="C12" s="480">
        <v>231</v>
      </c>
      <c r="D12" s="480">
        <v>102</v>
      </c>
      <c r="E12" s="480">
        <v>333</v>
      </c>
      <c r="F12" s="480">
        <v>63</v>
      </c>
      <c r="G12" s="480">
        <v>48</v>
      </c>
      <c r="H12" s="480">
        <v>111</v>
      </c>
    </row>
    <row r="13" spans="1:8" ht="27.75">
      <c r="A13" s="476">
        <v>8</v>
      </c>
      <c r="B13" s="478" t="s">
        <v>1001</v>
      </c>
      <c r="C13" s="480">
        <v>61</v>
      </c>
      <c r="D13" s="480" t="s">
        <v>74</v>
      </c>
      <c r="E13" s="480">
        <v>61</v>
      </c>
      <c r="F13" s="480">
        <v>22</v>
      </c>
      <c r="G13" s="480" t="s">
        <v>74</v>
      </c>
      <c r="H13" s="480">
        <v>22</v>
      </c>
    </row>
    <row r="14" spans="1:8" ht="27.75">
      <c r="A14" s="476">
        <v>9</v>
      </c>
      <c r="B14" s="478" t="s">
        <v>1017</v>
      </c>
      <c r="C14" s="480">
        <v>198</v>
      </c>
      <c r="D14" s="480">
        <v>73</v>
      </c>
      <c r="E14" s="480">
        <v>271</v>
      </c>
      <c r="F14" s="480">
        <v>84</v>
      </c>
      <c r="G14" s="480">
        <v>85</v>
      </c>
      <c r="H14" s="480">
        <v>169</v>
      </c>
    </row>
    <row r="15" spans="1:8" ht="27.75">
      <c r="A15" s="476">
        <v>10</v>
      </c>
      <c r="B15" s="478" t="s">
        <v>1138</v>
      </c>
      <c r="C15" s="480">
        <v>443</v>
      </c>
      <c r="D15" s="480">
        <v>138</v>
      </c>
      <c r="E15" s="480">
        <v>581</v>
      </c>
      <c r="F15" s="480">
        <v>17</v>
      </c>
      <c r="G15" s="480">
        <v>16</v>
      </c>
      <c r="H15" s="480">
        <v>33</v>
      </c>
    </row>
    <row r="16" spans="1:8" ht="27.75">
      <c r="A16" s="476">
        <v>11</v>
      </c>
      <c r="B16" s="478" t="s">
        <v>1286</v>
      </c>
      <c r="C16" s="480">
        <v>460</v>
      </c>
      <c r="D16" s="480">
        <v>389</v>
      </c>
      <c r="E16" s="480">
        <v>849</v>
      </c>
      <c r="F16" s="480" t="s">
        <v>74</v>
      </c>
      <c r="G16" s="480" t="s">
        <v>74</v>
      </c>
      <c r="H16" s="480" t="s">
        <v>74</v>
      </c>
    </row>
    <row r="17" spans="1:8" ht="27.75">
      <c r="A17" s="476">
        <v>12</v>
      </c>
      <c r="B17" s="478" t="s">
        <v>1381</v>
      </c>
      <c r="C17" s="480">
        <v>136</v>
      </c>
      <c r="D17" s="480">
        <v>96</v>
      </c>
      <c r="E17" s="480">
        <v>232</v>
      </c>
      <c r="F17" s="480" t="s">
        <v>1446</v>
      </c>
      <c r="G17" s="480" t="s">
        <v>1446</v>
      </c>
      <c r="H17" s="480" t="s">
        <v>1446</v>
      </c>
    </row>
    <row r="18" spans="1:8" ht="27.75">
      <c r="A18" s="476">
        <v>13</v>
      </c>
      <c r="B18" s="479" t="s">
        <v>1380</v>
      </c>
      <c r="C18" s="480">
        <v>57</v>
      </c>
      <c r="D18" s="480">
        <v>31</v>
      </c>
      <c r="E18" s="480">
        <v>88</v>
      </c>
      <c r="F18" s="480">
        <v>59</v>
      </c>
      <c r="G18" s="480">
        <v>41</v>
      </c>
      <c r="H18" s="480">
        <v>100</v>
      </c>
    </row>
    <row r="19" spans="1:8" ht="27.75">
      <c r="A19" s="731" t="s">
        <v>1139</v>
      </c>
      <c r="B19" s="731"/>
      <c r="C19" s="483">
        <f aca="true" t="shared" si="0" ref="C19:H19">SUM(C6:C18)</f>
        <v>2414</v>
      </c>
      <c r="D19" s="483">
        <f t="shared" si="0"/>
        <v>1216</v>
      </c>
      <c r="E19" s="483">
        <f t="shared" si="0"/>
        <v>3625</v>
      </c>
      <c r="F19" s="483">
        <f t="shared" si="0"/>
        <v>1689</v>
      </c>
      <c r="G19" s="483">
        <f t="shared" si="0"/>
        <v>1211</v>
      </c>
      <c r="H19" s="483">
        <f t="shared" si="0"/>
        <v>2900</v>
      </c>
    </row>
  </sheetData>
  <sheetProtection/>
  <mergeCells count="10">
    <mergeCell ref="A19:B19"/>
    <mergeCell ref="A1:H1"/>
    <mergeCell ref="A2:H2"/>
    <mergeCell ref="A3:A5"/>
    <mergeCell ref="B3:B5"/>
    <mergeCell ref="C3:H3"/>
    <mergeCell ref="C4:D4"/>
    <mergeCell ref="E4:E5"/>
    <mergeCell ref="F4:G4"/>
    <mergeCell ref="H4:H5"/>
  </mergeCells>
  <printOptions/>
  <pageMargins left="0.7086614173228347" right="0.7086614173228347" top="0.7480314960629921" bottom="0.7480314960629921" header="0.31496062992125984" footer="0.31496062992125984"/>
  <pageSetup firstPageNumber="32" useFirstPageNumber="1" horizontalDpi="600" verticalDpi="600" orientation="landscape" paperSize="9" r:id="rId1"/>
  <headerFooter>
    <oddHeader>&amp;L&amp;"TH SarabunPSK,ธรรมดา"สำนักงานการศึกษาเอกชนจังหวัดนราธิวาส&amp;R&amp;P</oddHeader>
    <oddFooter>&amp;R&amp;"TH SarabunPSK,ธรรมดา"ข้อมูล ณ วันที่ 1 พฤษภาคม 2556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1"/>
  <sheetViews>
    <sheetView tabSelected="1" zoomScale="86" zoomScaleNormal="86" zoomScalePageLayoutView="75" workbookViewId="0" topLeftCell="A1">
      <selection activeCell="A1" sqref="A1:H1"/>
    </sheetView>
  </sheetViews>
  <sheetFormatPr defaultColWidth="9.140625" defaultRowHeight="15"/>
  <cols>
    <col min="1" max="1" width="12.28125" style="13" customWidth="1"/>
    <col min="2" max="2" width="37.7109375" style="13" customWidth="1"/>
    <col min="3" max="3" width="19.421875" style="13" customWidth="1"/>
    <col min="4" max="4" width="19.00390625" style="13" customWidth="1"/>
    <col min="5" max="5" width="18.8515625" style="13" customWidth="1"/>
    <col min="6" max="6" width="19.28125" style="13" customWidth="1"/>
    <col min="7" max="7" width="19.421875" style="13" customWidth="1"/>
    <col min="8" max="8" width="18.8515625" style="13" customWidth="1"/>
    <col min="9" max="16384" width="9.140625" style="13" customWidth="1"/>
  </cols>
  <sheetData>
    <row r="1" spans="1:13" ht="30.75">
      <c r="A1" s="585" t="s">
        <v>1462</v>
      </c>
      <c r="B1" s="585"/>
      <c r="C1" s="585"/>
      <c r="D1" s="585"/>
      <c r="E1" s="585"/>
      <c r="F1" s="585"/>
      <c r="G1" s="585"/>
      <c r="H1" s="585"/>
      <c r="I1" s="16"/>
      <c r="J1" s="16"/>
      <c r="K1" s="16"/>
      <c r="L1" s="16"/>
      <c r="M1" s="16"/>
    </row>
    <row r="2" spans="1:13" ht="30.75">
      <c r="A2" s="586" t="s">
        <v>67</v>
      </c>
      <c r="B2" s="586"/>
      <c r="C2" s="586"/>
      <c r="D2" s="586"/>
      <c r="E2" s="586"/>
      <c r="F2" s="586"/>
      <c r="G2" s="586"/>
      <c r="H2" s="586"/>
      <c r="I2" s="17"/>
      <c r="J2" s="17"/>
      <c r="K2" s="17"/>
      <c r="L2" s="17"/>
      <c r="M2" s="17"/>
    </row>
    <row r="3" spans="1:8" s="259" customFormat="1" ht="27.75">
      <c r="A3" s="697" t="s">
        <v>0</v>
      </c>
      <c r="B3" s="697" t="s">
        <v>1</v>
      </c>
      <c r="C3" s="698" t="s">
        <v>61</v>
      </c>
      <c r="D3" s="698"/>
      <c r="E3" s="698"/>
      <c r="F3" s="698"/>
      <c r="G3" s="698"/>
      <c r="H3" s="698"/>
    </row>
    <row r="4" spans="1:8" s="259" customFormat="1" ht="27.75">
      <c r="A4" s="697"/>
      <c r="B4" s="697"/>
      <c r="C4" s="698" t="s">
        <v>62</v>
      </c>
      <c r="D4" s="698"/>
      <c r="E4" s="732" t="s">
        <v>8</v>
      </c>
      <c r="F4" s="698" t="s">
        <v>63</v>
      </c>
      <c r="G4" s="698"/>
      <c r="H4" s="732" t="s">
        <v>8</v>
      </c>
    </row>
    <row r="5" spans="1:8" s="265" customFormat="1" ht="21" customHeight="1">
      <c r="A5" s="697"/>
      <c r="B5" s="697"/>
      <c r="C5" s="275" t="s">
        <v>15</v>
      </c>
      <c r="D5" s="275" t="s">
        <v>16</v>
      </c>
      <c r="E5" s="702"/>
      <c r="F5" s="275" t="s">
        <v>15</v>
      </c>
      <c r="G5" s="275" t="s">
        <v>16</v>
      </c>
      <c r="H5" s="702"/>
    </row>
    <row r="6" spans="1:8" s="167" customFormat="1" ht="24">
      <c r="A6" s="260"/>
      <c r="B6" s="495" t="s">
        <v>70</v>
      </c>
      <c r="C6" s="168"/>
      <c r="D6" s="168"/>
      <c r="E6" s="168"/>
      <c r="F6" s="168"/>
      <c r="G6" s="168"/>
      <c r="H6" s="170"/>
    </row>
    <row r="7" spans="1:8" s="167" customFormat="1" ht="24">
      <c r="A7" s="253">
        <v>1</v>
      </c>
      <c r="B7" s="250" t="s">
        <v>139</v>
      </c>
      <c r="C7" s="262" t="s">
        <v>74</v>
      </c>
      <c r="D7" s="262" t="s">
        <v>74</v>
      </c>
      <c r="E7" s="262" t="s">
        <v>74</v>
      </c>
      <c r="F7" s="508">
        <v>70</v>
      </c>
      <c r="G7" s="508">
        <v>21</v>
      </c>
      <c r="H7" s="508">
        <v>91</v>
      </c>
    </row>
    <row r="8" spans="1:8" s="167" customFormat="1" ht="24">
      <c r="A8" s="253">
        <v>2</v>
      </c>
      <c r="B8" s="250" t="s">
        <v>131</v>
      </c>
      <c r="C8" s="508">
        <v>122</v>
      </c>
      <c r="D8" s="508">
        <v>31</v>
      </c>
      <c r="E8" s="508">
        <v>153</v>
      </c>
      <c r="F8" s="262" t="s">
        <v>74</v>
      </c>
      <c r="G8" s="262" t="s">
        <v>74</v>
      </c>
      <c r="H8" s="262" t="s">
        <v>74</v>
      </c>
    </row>
    <row r="9" spans="1:8" s="167" customFormat="1" ht="24">
      <c r="A9" s="253">
        <v>3</v>
      </c>
      <c r="B9" s="48" t="s">
        <v>140</v>
      </c>
      <c r="C9" s="262" t="s">
        <v>74</v>
      </c>
      <c r="D9" s="262" t="s">
        <v>74</v>
      </c>
      <c r="E9" s="262" t="s">
        <v>74</v>
      </c>
      <c r="F9" s="508">
        <v>64</v>
      </c>
      <c r="G9" s="508">
        <v>57</v>
      </c>
      <c r="H9" s="508">
        <v>121</v>
      </c>
    </row>
    <row r="10" spans="1:8" s="167" customFormat="1" ht="24">
      <c r="A10" s="253">
        <v>4</v>
      </c>
      <c r="B10" s="251" t="s">
        <v>141</v>
      </c>
      <c r="C10" s="262" t="s">
        <v>74</v>
      </c>
      <c r="D10" s="262" t="s">
        <v>74</v>
      </c>
      <c r="E10" s="262" t="s">
        <v>74</v>
      </c>
      <c r="F10" s="508">
        <v>26</v>
      </c>
      <c r="G10" s="508">
        <v>10</v>
      </c>
      <c r="H10" s="508">
        <v>36</v>
      </c>
    </row>
    <row r="11" spans="1:8" s="167" customFormat="1" ht="24">
      <c r="A11" s="253">
        <v>5</v>
      </c>
      <c r="B11" s="250" t="s">
        <v>113</v>
      </c>
      <c r="C11" s="508">
        <v>25</v>
      </c>
      <c r="D11" s="508">
        <v>30</v>
      </c>
      <c r="E11" s="508">
        <v>55</v>
      </c>
      <c r="F11" s="262" t="s">
        <v>74</v>
      </c>
      <c r="G11" s="262" t="s">
        <v>74</v>
      </c>
      <c r="H11" s="262" t="s">
        <v>74</v>
      </c>
    </row>
    <row r="12" spans="1:8" s="167" customFormat="1" ht="24">
      <c r="A12" s="253">
        <v>6</v>
      </c>
      <c r="B12" s="251" t="s">
        <v>71</v>
      </c>
      <c r="C12" s="262" t="s">
        <v>74</v>
      </c>
      <c r="D12" s="262" t="s">
        <v>74</v>
      </c>
      <c r="E12" s="262" t="s">
        <v>74</v>
      </c>
      <c r="F12" s="509">
        <v>312</v>
      </c>
      <c r="G12" s="509">
        <v>96</v>
      </c>
      <c r="H12" s="509">
        <v>408</v>
      </c>
    </row>
    <row r="13" spans="1:8" s="167" customFormat="1" ht="24">
      <c r="A13" s="633" t="s">
        <v>1139</v>
      </c>
      <c r="B13" s="634"/>
      <c r="C13" s="510">
        <f>SUM(C8:C12)</f>
        <v>147</v>
      </c>
      <c r="D13" s="510">
        <f>SUM(D8:D12)</f>
        <v>61</v>
      </c>
      <c r="E13" s="510">
        <f>SUM(E8:E12)</f>
        <v>208</v>
      </c>
      <c r="F13" s="511">
        <f>SUM(F7:F12)</f>
        <v>472</v>
      </c>
      <c r="G13" s="511">
        <f>SUM(G7:G12)</f>
        <v>184</v>
      </c>
      <c r="H13" s="511">
        <f>SUM(H7:H12)</f>
        <v>656</v>
      </c>
    </row>
    <row r="14" spans="1:8" s="167" customFormat="1" ht="24">
      <c r="A14" s="260"/>
      <c r="B14" s="495" t="s">
        <v>345</v>
      </c>
      <c r="C14" s="168"/>
      <c r="D14" s="168"/>
      <c r="E14" s="168"/>
      <c r="F14" s="168"/>
      <c r="G14" s="168"/>
      <c r="H14" s="170"/>
    </row>
    <row r="15" spans="1:8" s="167" customFormat="1" ht="24">
      <c r="A15" s="253">
        <v>7</v>
      </c>
      <c r="B15" s="31" t="s">
        <v>205</v>
      </c>
      <c r="C15" s="255">
        <v>5</v>
      </c>
      <c r="D15" s="262" t="s">
        <v>74</v>
      </c>
      <c r="E15" s="255">
        <v>5</v>
      </c>
      <c r="F15" s="255">
        <v>24</v>
      </c>
      <c r="G15" s="255">
        <v>27</v>
      </c>
      <c r="H15" s="255">
        <f aca="true" t="shared" si="0" ref="H15:H21">SUM(F15,G15)</f>
        <v>51</v>
      </c>
    </row>
    <row r="16" spans="1:8" s="167" customFormat="1" ht="24">
      <c r="A16" s="253">
        <v>8</v>
      </c>
      <c r="B16" s="6" t="s">
        <v>223</v>
      </c>
      <c r="C16" s="255">
        <v>9</v>
      </c>
      <c r="D16" s="262" t="s">
        <v>74</v>
      </c>
      <c r="E16" s="255">
        <v>9</v>
      </c>
      <c r="F16" s="255">
        <v>74</v>
      </c>
      <c r="G16" s="255">
        <v>45</v>
      </c>
      <c r="H16" s="255">
        <f t="shared" si="0"/>
        <v>119</v>
      </c>
    </row>
    <row r="17" spans="1:8" s="167" customFormat="1" ht="24">
      <c r="A17" s="253">
        <v>9</v>
      </c>
      <c r="B17" s="6" t="s">
        <v>236</v>
      </c>
      <c r="C17" s="255">
        <v>25</v>
      </c>
      <c r="D17" s="255">
        <v>5</v>
      </c>
      <c r="E17" s="255">
        <f>SUM(C17:D17)</f>
        <v>30</v>
      </c>
      <c r="F17" s="255">
        <v>5</v>
      </c>
      <c r="G17" s="255">
        <v>3</v>
      </c>
      <c r="H17" s="255">
        <f t="shared" si="0"/>
        <v>8</v>
      </c>
    </row>
    <row r="18" spans="1:8" s="167" customFormat="1" ht="24">
      <c r="A18" s="253">
        <v>10</v>
      </c>
      <c r="B18" s="6" t="s">
        <v>245</v>
      </c>
      <c r="C18" s="255">
        <v>10</v>
      </c>
      <c r="D18" s="262" t="s">
        <v>74</v>
      </c>
      <c r="E18" s="255">
        <v>10</v>
      </c>
      <c r="F18" s="255">
        <v>25</v>
      </c>
      <c r="G18" s="262" t="s">
        <v>74</v>
      </c>
      <c r="H18" s="255">
        <f t="shared" si="0"/>
        <v>25</v>
      </c>
    </row>
    <row r="19" spans="1:8" s="167" customFormat="1" ht="24">
      <c r="A19" s="253">
        <v>11</v>
      </c>
      <c r="B19" s="6" t="s">
        <v>257</v>
      </c>
      <c r="C19" s="255">
        <v>8</v>
      </c>
      <c r="D19" s="262" t="s">
        <v>74</v>
      </c>
      <c r="E19" s="255">
        <v>8</v>
      </c>
      <c r="F19" s="255">
        <v>14</v>
      </c>
      <c r="G19" s="255">
        <v>5</v>
      </c>
      <c r="H19" s="255">
        <f t="shared" si="0"/>
        <v>19</v>
      </c>
    </row>
    <row r="20" spans="1:8" s="167" customFormat="1" ht="24">
      <c r="A20" s="253">
        <v>12</v>
      </c>
      <c r="B20" s="6" t="s">
        <v>269</v>
      </c>
      <c r="C20" s="255">
        <v>9</v>
      </c>
      <c r="D20" s="262" t="s">
        <v>74</v>
      </c>
      <c r="E20" s="255">
        <v>9</v>
      </c>
      <c r="F20" s="255">
        <v>10</v>
      </c>
      <c r="G20" s="255">
        <v>8</v>
      </c>
      <c r="H20" s="255">
        <f t="shared" si="0"/>
        <v>18</v>
      </c>
    </row>
    <row r="21" spans="1:8" s="167" customFormat="1" ht="24">
      <c r="A21" s="253">
        <v>13</v>
      </c>
      <c r="B21" s="6" t="s">
        <v>277</v>
      </c>
      <c r="C21" s="262" t="s">
        <v>74</v>
      </c>
      <c r="D21" s="262" t="s">
        <v>74</v>
      </c>
      <c r="E21" s="262" t="s">
        <v>74</v>
      </c>
      <c r="F21" s="255">
        <v>54</v>
      </c>
      <c r="G21" s="255">
        <v>70</v>
      </c>
      <c r="H21" s="255">
        <f t="shared" si="0"/>
        <v>124</v>
      </c>
    </row>
    <row r="22" spans="1:8" s="167" customFormat="1" ht="24">
      <c r="A22" s="633" t="s">
        <v>1139</v>
      </c>
      <c r="B22" s="634"/>
      <c r="C22" s="510">
        <f>SUM(C15:C21)</f>
        <v>66</v>
      </c>
      <c r="D22" s="510">
        <f>SUM(D17:D21)</f>
        <v>5</v>
      </c>
      <c r="E22" s="510">
        <f>SUM(E15:E21)</f>
        <v>71</v>
      </c>
      <c r="F22" s="257">
        <f>SUM(F15:F21)</f>
        <v>206</v>
      </c>
      <c r="G22" s="257">
        <f>SUM(G15:G21)</f>
        <v>158</v>
      </c>
      <c r="H22" s="257">
        <f>SUM(H15:H21)</f>
        <v>364</v>
      </c>
    </row>
    <row r="23" spans="1:8" s="167" customFormat="1" ht="24">
      <c r="A23" s="260"/>
      <c r="B23" s="495" t="s">
        <v>346</v>
      </c>
      <c r="C23" s="168"/>
      <c r="D23" s="168"/>
      <c r="E23" s="168"/>
      <c r="F23" s="168"/>
      <c r="G23" s="168"/>
      <c r="H23" s="170"/>
    </row>
    <row r="24" spans="1:8" s="167" customFormat="1" ht="24">
      <c r="A24" s="253">
        <v>14</v>
      </c>
      <c r="B24" s="25" t="s">
        <v>347</v>
      </c>
      <c r="C24" s="262" t="s">
        <v>74</v>
      </c>
      <c r="D24" s="262" t="s">
        <v>74</v>
      </c>
      <c r="E24" s="262" t="s">
        <v>74</v>
      </c>
      <c r="F24" s="255">
        <v>36</v>
      </c>
      <c r="G24" s="255">
        <v>21</v>
      </c>
      <c r="H24" s="255">
        <f>SUM(F24,G24)</f>
        <v>57</v>
      </c>
    </row>
    <row r="25" spans="1:8" s="167" customFormat="1" ht="24">
      <c r="A25" s="253">
        <v>15</v>
      </c>
      <c r="B25" s="25" t="s">
        <v>396</v>
      </c>
      <c r="C25" s="255">
        <v>27</v>
      </c>
      <c r="D25" s="262" t="s">
        <v>74</v>
      </c>
      <c r="E25" s="255">
        <f aca="true" t="shared" si="1" ref="E25:E30">SUM(C25:D25)</f>
        <v>27</v>
      </c>
      <c r="F25" s="262" t="s">
        <v>74</v>
      </c>
      <c r="G25" s="255">
        <v>10</v>
      </c>
      <c r="H25" s="255">
        <f>SUM(F25,G25)</f>
        <v>10</v>
      </c>
    </row>
    <row r="26" spans="1:8" s="167" customFormat="1" ht="24">
      <c r="A26" s="253">
        <v>16</v>
      </c>
      <c r="B26" s="25" t="s">
        <v>409</v>
      </c>
      <c r="C26" s="255">
        <v>27</v>
      </c>
      <c r="D26" s="255">
        <v>22</v>
      </c>
      <c r="E26" s="255">
        <f t="shared" si="1"/>
        <v>49</v>
      </c>
      <c r="F26" s="255">
        <v>40</v>
      </c>
      <c r="G26" s="255">
        <v>74</v>
      </c>
      <c r="H26" s="255">
        <f>SUM(F26,G26)</f>
        <v>114</v>
      </c>
    </row>
    <row r="27" spans="1:8" s="167" customFormat="1" ht="24">
      <c r="A27" s="253">
        <v>17</v>
      </c>
      <c r="B27" s="25" t="s">
        <v>354</v>
      </c>
      <c r="C27" s="262" t="s">
        <v>74</v>
      </c>
      <c r="D27" s="262" t="s">
        <v>74</v>
      </c>
      <c r="E27" s="262" t="s">
        <v>74</v>
      </c>
      <c r="F27" s="255">
        <v>38</v>
      </c>
      <c r="G27" s="255">
        <v>77</v>
      </c>
      <c r="H27" s="255">
        <f>SUM(F27:G27)</f>
        <v>115</v>
      </c>
    </row>
    <row r="28" spans="1:8" s="167" customFormat="1" ht="24">
      <c r="A28" s="253">
        <v>18</v>
      </c>
      <c r="B28" s="25" t="s">
        <v>381</v>
      </c>
      <c r="C28" s="255">
        <v>5</v>
      </c>
      <c r="D28" s="262" t="s">
        <v>74</v>
      </c>
      <c r="E28" s="255">
        <f t="shared" si="1"/>
        <v>5</v>
      </c>
      <c r="F28" s="255">
        <v>68</v>
      </c>
      <c r="G28" s="255">
        <v>34</v>
      </c>
      <c r="H28" s="255">
        <f>SUM(F28:G28)</f>
        <v>102</v>
      </c>
    </row>
    <row r="29" spans="1:8" s="167" customFormat="1" ht="24">
      <c r="A29" s="253">
        <v>19</v>
      </c>
      <c r="B29" s="25" t="s">
        <v>425</v>
      </c>
      <c r="C29" s="255">
        <v>20</v>
      </c>
      <c r="D29" s="255">
        <v>9</v>
      </c>
      <c r="E29" s="255">
        <f t="shared" si="1"/>
        <v>29</v>
      </c>
      <c r="F29" s="255">
        <v>23</v>
      </c>
      <c r="G29" s="255">
        <v>32</v>
      </c>
      <c r="H29" s="255">
        <f>SUM(F29:G29)</f>
        <v>55</v>
      </c>
    </row>
    <row r="30" spans="1:8" s="167" customFormat="1" ht="24">
      <c r="A30" s="253">
        <v>20</v>
      </c>
      <c r="B30" s="261" t="s">
        <v>440</v>
      </c>
      <c r="C30" s="255">
        <v>4</v>
      </c>
      <c r="D30" s="255">
        <v>5</v>
      </c>
      <c r="E30" s="255">
        <f t="shared" si="1"/>
        <v>9</v>
      </c>
      <c r="F30" s="255">
        <v>59</v>
      </c>
      <c r="G30" s="255">
        <v>122</v>
      </c>
      <c r="H30" s="255">
        <f>SUM(F30:G30)</f>
        <v>181</v>
      </c>
    </row>
    <row r="31" spans="1:8" s="167" customFormat="1" ht="24">
      <c r="A31" s="633" t="s">
        <v>1139</v>
      </c>
      <c r="B31" s="634"/>
      <c r="C31" s="257">
        <f>SUM(C25:C30)</f>
        <v>83</v>
      </c>
      <c r="D31" s="257">
        <f>SUM(D26:D30)</f>
        <v>36</v>
      </c>
      <c r="E31" s="257">
        <f>SUM(E25:E30)</f>
        <v>119</v>
      </c>
      <c r="F31" s="257">
        <f>SUM(F24:F30)</f>
        <v>264</v>
      </c>
      <c r="G31" s="257">
        <f>SUM(G24:G30)</f>
        <v>370</v>
      </c>
      <c r="H31" s="257">
        <f>SUM(F31:G31)</f>
        <v>634</v>
      </c>
    </row>
    <row r="32" spans="1:8" s="167" customFormat="1" ht="24">
      <c r="A32" s="260"/>
      <c r="B32" s="495" t="s">
        <v>546</v>
      </c>
      <c r="C32" s="168"/>
      <c r="D32" s="168"/>
      <c r="E32" s="168"/>
      <c r="F32" s="168"/>
      <c r="G32" s="168"/>
      <c r="H32" s="170"/>
    </row>
    <row r="33" spans="1:8" s="175" customFormat="1" ht="24">
      <c r="A33" s="253">
        <v>21</v>
      </c>
      <c r="B33" s="25" t="s">
        <v>547</v>
      </c>
      <c r="C33" s="255">
        <v>85</v>
      </c>
      <c r="D33" s="262" t="s">
        <v>74</v>
      </c>
      <c r="E33" s="255">
        <v>80</v>
      </c>
      <c r="F33" s="255">
        <v>20</v>
      </c>
      <c r="G33" s="255">
        <v>30</v>
      </c>
      <c r="H33" s="255">
        <f aca="true" t="shared" si="2" ref="H33:H38">SUM(F33:G33)</f>
        <v>50</v>
      </c>
    </row>
    <row r="34" spans="1:8" s="175" customFormat="1" ht="24">
      <c r="A34" s="253">
        <v>22</v>
      </c>
      <c r="B34" s="6" t="s">
        <v>553</v>
      </c>
      <c r="C34" s="262" t="s">
        <v>74</v>
      </c>
      <c r="D34" s="262" t="s">
        <v>74</v>
      </c>
      <c r="E34" s="262" t="s">
        <v>74</v>
      </c>
      <c r="F34" s="255">
        <v>30</v>
      </c>
      <c r="G34" s="262" t="s">
        <v>74</v>
      </c>
      <c r="H34" s="255">
        <f t="shared" si="2"/>
        <v>30</v>
      </c>
    </row>
    <row r="35" spans="1:8" s="175" customFormat="1" ht="24">
      <c r="A35" s="253">
        <v>23</v>
      </c>
      <c r="B35" s="25" t="s">
        <v>560</v>
      </c>
      <c r="C35" s="255">
        <v>12</v>
      </c>
      <c r="D35" s="262" t="s">
        <v>74</v>
      </c>
      <c r="E35" s="255">
        <v>12</v>
      </c>
      <c r="F35" s="255">
        <v>11</v>
      </c>
      <c r="G35" s="255">
        <v>29</v>
      </c>
      <c r="H35" s="255">
        <f t="shared" si="2"/>
        <v>40</v>
      </c>
    </row>
    <row r="36" spans="1:8" s="175" customFormat="1" ht="24">
      <c r="A36" s="253">
        <v>24</v>
      </c>
      <c r="B36" s="6" t="s">
        <v>566</v>
      </c>
      <c r="C36" s="262" t="s">
        <v>74</v>
      </c>
      <c r="D36" s="262" t="s">
        <v>74</v>
      </c>
      <c r="E36" s="262" t="s">
        <v>74</v>
      </c>
      <c r="F36" s="30">
        <v>95</v>
      </c>
      <c r="G36" s="30">
        <v>63</v>
      </c>
      <c r="H36" s="269">
        <f t="shared" si="2"/>
        <v>158</v>
      </c>
    </row>
    <row r="37" spans="1:8" s="175" customFormat="1" ht="24">
      <c r="A37" s="253">
        <v>25</v>
      </c>
      <c r="B37" s="6" t="s">
        <v>573</v>
      </c>
      <c r="C37" s="255">
        <v>4</v>
      </c>
      <c r="D37" s="255">
        <v>5</v>
      </c>
      <c r="E37" s="255">
        <v>9</v>
      </c>
      <c r="F37" s="255">
        <v>18</v>
      </c>
      <c r="G37" s="255">
        <v>3</v>
      </c>
      <c r="H37" s="255">
        <f t="shared" si="2"/>
        <v>21</v>
      </c>
    </row>
    <row r="38" spans="1:8" s="175" customFormat="1" ht="24">
      <c r="A38" s="253">
        <v>26</v>
      </c>
      <c r="B38" s="6" t="s">
        <v>578</v>
      </c>
      <c r="C38" s="255">
        <v>13</v>
      </c>
      <c r="D38" s="262" t="s">
        <v>74</v>
      </c>
      <c r="E38" s="255">
        <v>13</v>
      </c>
      <c r="F38" s="255">
        <v>25</v>
      </c>
      <c r="G38" s="262" t="s">
        <v>74</v>
      </c>
      <c r="H38" s="255">
        <f t="shared" si="2"/>
        <v>25</v>
      </c>
    </row>
    <row r="39" spans="1:8" s="175" customFormat="1" ht="24">
      <c r="A39" s="633" t="s">
        <v>1139</v>
      </c>
      <c r="B39" s="634"/>
      <c r="C39" s="257">
        <f>SUM(C33:C38)</f>
        <v>114</v>
      </c>
      <c r="D39" s="510">
        <f>SUM(D37:D38)</f>
        <v>5</v>
      </c>
      <c r="E39" s="257">
        <f>SUM(E33:E38)</f>
        <v>114</v>
      </c>
      <c r="F39" s="257">
        <f>SUM(F33:F38)</f>
        <v>199</v>
      </c>
      <c r="G39" s="510">
        <f>SUM(G33:G38)</f>
        <v>125</v>
      </c>
      <c r="H39" s="257">
        <f>SUM(H33:H38)</f>
        <v>324</v>
      </c>
    </row>
    <row r="40" spans="1:8" s="175" customFormat="1" ht="24">
      <c r="A40" s="271"/>
      <c r="B40" s="506" t="s">
        <v>627</v>
      </c>
      <c r="C40" s="272"/>
      <c r="D40" s="272"/>
      <c r="E40" s="272"/>
      <c r="F40" s="272"/>
      <c r="G40" s="272"/>
      <c r="H40" s="273"/>
    </row>
    <row r="41" spans="1:8" s="175" customFormat="1" ht="24">
      <c r="A41" s="253">
        <v>27</v>
      </c>
      <c r="B41" s="6" t="s">
        <v>628</v>
      </c>
      <c r="C41" s="255">
        <v>68</v>
      </c>
      <c r="D41" s="255">
        <v>23</v>
      </c>
      <c r="E41" s="255">
        <v>91</v>
      </c>
      <c r="F41" s="262" t="s">
        <v>74</v>
      </c>
      <c r="G41" s="262" t="s">
        <v>74</v>
      </c>
      <c r="H41" s="262" t="s">
        <v>74</v>
      </c>
    </row>
    <row r="42" spans="1:8" s="175" customFormat="1" ht="24">
      <c r="A42" s="253">
        <v>28</v>
      </c>
      <c r="B42" s="6" t="s">
        <v>640</v>
      </c>
      <c r="C42" s="262" t="s">
        <v>74</v>
      </c>
      <c r="D42" s="262" t="s">
        <v>74</v>
      </c>
      <c r="E42" s="262" t="s">
        <v>74</v>
      </c>
      <c r="F42" s="255">
        <v>130</v>
      </c>
      <c r="G42" s="255">
        <v>125</v>
      </c>
      <c r="H42" s="255">
        <v>255</v>
      </c>
    </row>
    <row r="43" spans="1:8" s="175" customFormat="1" ht="24">
      <c r="A43" s="253">
        <v>29</v>
      </c>
      <c r="B43" s="6" t="s">
        <v>658</v>
      </c>
      <c r="C43" s="262" t="s">
        <v>74</v>
      </c>
      <c r="D43" s="255">
        <v>83</v>
      </c>
      <c r="E43" s="255">
        <v>83</v>
      </c>
      <c r="F43" s="262" t="s">
        <v>74</v>
      </c>
      <c r="G43" s="262" t="s">
        <v>74</v>
      </c>
      <c r="H43" s="262" t="s">
        <v>74</v>
      </c>
    </row>
    <row r="44" spans="1:8" s="175" customFormat="1" ht="24">
      <c r="A44" s="253">
        <v>30</v>
      </c>
      <c r="B44" s="6" t="s">
        <v>666</v>
      </c>
      <c r="C44" s="255">
        <v>60</v>
      </c>
      <c r="D44" s="262" t="s">
        <v>74</v>
      </c>
      <c r="E44" s="255">
        <v>60</v>
      </c>
      <c r="F44" s="262" t="s">
        <v>74</v>
      </c>
      <c r="G44" s="262" t="s">
        <v>74</v>
      </c>
      <c r="H44" s="262" t="s">
        <v>74</v>
      </c>
    </row>
    <row r="45" spans="1:8" s="175" customFormat="1" ht="24">
      <c r="A45" s="633" t="s">
        <v>1139</v>
      </c>
      <c r="B45" s="634"/>
      <c r="C45" s="257">
        <f>SUM(C41:C44)</f>
        <v>128</v>
      </c>
      <c r="D45" s="510">
        <f>SUM(D41:D44)</f>
        <v>106</v>
      </c>
      <c r="E45" s="257">
        <f>SUM(E41:E44)</f>
        <v>234</v>
      </c>
      <c r="F45" s="510">
        <f>SUM(F42:F44)</f>
        <v>130</v>
      </c>
      <c r="G45" s="510">
        <f>SUM(G42:G44)</f>
        <v>125</v>
      </c>
      <c r="H45" s="510">
        <f>SUM(H42:H44)</f>
        <v>255</v>
      </c>
    </row>
    <row r="46" spans="1:8" s="175" customFormat="1" ht="24">
      <c r="A46" s="271"/>
      <c r="B46" s="506" t="s">
        <v>716</v>
      </c>
      <c r="C46" s="272"/>
      <c r="D46" s="272"/>
      <c r="E46" s="272"/>
      <c r="F46" s="272"/>
      <c r="G46" s="272"/>
      <c r="H46" s="273"/>
    </row>
    <row r="47" spans="1:8" s="175" customFormat="1" ht="24">
      <c r="A47" s="253">
        <v>31</v>
      </c>
      <c r="B47" s="6" t="s">
        <v>734</v>
      </c>
      <c r="C47" s="255">
        <v>65</v>
      </c>
      <c r="D47" s="262" t="s">
        <v>74</v>
      </c>
      <c r="E47" s="255">
        <f>SUM(C47:D47)</f>
        <v>65</v>
      </c>
      <c r="F47" s="262" t="s">
        <v>74</v>
      </c>
      <c r="G47" s="262" t="s">
        <v>74</v>
      </c>
      <c r="H47" s="262" t="s">
        <v>74</v>
      </c>
    </row>
    <row r="48" spans="1:8" s="175" customFormat="1" ht="24">
      <c r="A48" s="253">
        <v>32</v>
      </c>
      <c r="B48" s="6" t="s">
        <v>738</v>
      </c>
      <c r="C48" s="255">
        <v>45</v>
      </c>
      <c r="D48" s="262" t="s">
        <v>74</v>
      </c>
      <c r="E48" s="255">
        <f>SUM(C48:D48)</f>
        <v>45</v>
      </c>
      <c r="F48" s="262" t="s">
        <v>74</v>
      </c>
      <c r="G48" s="262" t="s">
        <v>74</v>
      </c>
      <c r="H48" s="262" t="s">
        <v>74</v>
      </c>
    </row>
    <row r="49" spans="1:8" s="175" customFormat="1" ht="24">
      <c r="A49" s="253">
        <v>33</v>
      </c>
      <c r="B49" s="6" t="s">
        <v>742</v>
      </c>
      <c r="C49" s="255">
        <v>180</v>
      </c>
      <c r="D49" s="262" t="s">
        <v>74</v>
      </c>
      <c r="E49" s="255">
        <f>SUM(C49:D49)</f>
        <v>180</v>
      </c>
      <c r="F49" s="262" t="s">
        <v>74</v>
      </c>
      <c r="G49" s="262" t="s">
        <v>74</v>
      </c>
      <c r="H49" s="262" t="s">
        <v>74</v>
      </c>
    </row>
    <row r="50" spans="1:8" s="175" customFormat="1" ht="24">
      <c r="A50" s="253">
        <v>34</v>
      </c>
      <c r="B50" s="6" t="s">
        <v>749</v>
      </c>
      <c r="C50" s="262" t="s">
        <v>74</v>
      </c>
      <c r="D50" s="255">
        <v>94</v>
      </c>
      <c r="E50" s="255">
        <f>SUM(C50:D50)</f>
        <v>94</v>
      </c>
      <c r="F50" s="262" t="s">
        <v>74</v>
      </c>
      <c r="G50" s="262" t="s">
        <v>74</v>
      </c>
      <c r="H50" s="262" t="s">
        <v>74</v>
      </c>
    </row>
    <row r="51" spans="1:8" s="175" customFormat="1" ht="24">
      <c r="A51" s="253">
        <v>35</v>
      </c>
      <c r="B51" s="254" t="s">
        <v>754</v>
      </c>
      <c r="C51" s="262" t="s">
        <v>74</v>
      </c>
      <c r="D51" s="30">
        <v>80</v>
      </c>
      <c r="E51" s="30">
        <f>SUM(C51:D51)</f>
        <v>80</v>
      </c>
      <c r="F51" s="262" t="s">
        <v>74</v>
      </c>
      <c r="G51" s="262" t="s">
        <v>74</v>
      </c>
      <c r="H51" s="262" t="s">
        <v>74</v>
      </c>
    </row>
    <row r="52" spans="1:8" s="175" customFormat="1" ht="24">
      <c r="A52" s="253">
        <v>36</v>
      </c>
      <c r="B52" s="206" t="s">
        <v>845</v>
      </c>
      <c r="C52" s="262" t="s">
        <v>74</v>
      </c>
      <c r="D52" s="262" t="s">
        <v>74</v>
      </c>
      <c r="E52" s="262" t="s">
        <v>74</v>
      </c>
      <c r="F52" s="401">
        <v>36</v>
      </c>
      <c r="G52" s="401">
        <v>19</v>
      </c>
      <c r="H52" s="401">
        <v>55</v>
      </c>
    </row>
    <row r="53" spans="1:8" s="175" customFormat="1" ht="24">
      <c r="A53" s="253">
        <v>37</v>
      </c>
      <c r="B53" s="206" t="s">
        <v>717</v>
      </c>
      <c r="C53" s="262" t="s">
        <v>74</v>
      </c>
      <c r="D53" s="262" t="s">
        <v>74</v>
      </c>
      <c r="E53" s="262" t="s">
        <v>74</v>
      </c>
      <c r="F53" s="401">
        <v>97</v>
      </c>
      <c r="G53" s="401">
        <v>30</v>
      </c>
      <c r="H53" s="401">
        <v>127</v>
      </c>
    </row>
    <row r="54" spans="1:8" s="175" customFormat="1" ht="24">
      <c r="A54" s="253">
        <v>38</v>
      </c>
      <c r="B54" s="206" t="s">
        <v>880</v>
      </c>
      <c r="C54" s="262" t="s">
        <v>74</v>
      </c>
      <c r="D54" s="262" t="s">
        <v>74</v>
      </c>
      <c r="E54" s="262" t="s">
        <v>74</v>
      </c>
      <c r="F54" s="401">
        <v>40</v>
      </c>
      <c r="G54" s="401">
        <v>10</v>
      </c>
      <c r="H54" s="401">
        <f>SUM(F54:G54)</f>
        <v>50</v>
      </c>
    </row>
    <row r="55" spans="1:8" s="175" customFormat="1" ht="24">
      <c r="A55" s="633" t="s">
        <v>1139</v>
      </c>
      <c r="B55" s="634"/>
      <c r="C55" s="510">
        <f>SUM(C47:C54)</f>
        <v>290</v>
      </c>
      <c r="D55" s="510">
        <f>SUM(D50:D54)</f>
        <v>174</v>
      </c>
      <c r="E55" s="510">
        <f>SUM(E47:E54)</f>
        <v>464</v>
      </c>
      <c r="F55" s="512">
        <f>SUM(F52:F54)</f>
        <v>173</v>
      </c>
      <c r="G55" s="512">
        <f>SUM(G52:G54)</f>
        <v>59</v>
      </c>
      <c r="H55" s="512">
        <f>SUM(H52:H54)</f>
        <v>232</v>
      </c>
    </row>
    <row r="56" spans="1:8" s="175" customFormat="1" ht="24">
      <c r="A56" s="271"/>
      <c r="B56" s="506" t="s">
        <v>881</v>
      </c>
      <c r="C56" s="272"/>
      <c r="D56" s="272"/>
      <c r="E56" s="272"/>
      <c r="F56" s="272"/>
      <c r="G56" s="272"/>
      <c r="H56" s="273"/>
    </row>
    <row r="57" spans="1:8" s="175" customFormat="1" ht="24">
      <c r="A57" s="253">
        <v>39</v>
      </c>
      <c r="B57" s="6" t="s">
        <v>882</v>
      </c>
      <c r="C57" s="255">
        <v>101</v>
      </c>
      <c r="D57" s="255">
        <v>16</v>
      </c>
      <c r="E57" s="255">
        <f>SUM(C57:D57)</f>
        <v>117</v>
      </c>
      <c r="F57" s="262" t="s">
        <v>74</v>
      </c>
      <c r="G57" s="262" t="s">
        <v>74</v>
      </c>
      <c r="H57" s="262" t="s">
        <v>74</v>
      </c>
    </row>
    <row r="58" spans="1:8" s="175" customFormat="1" ht="24">
      <c r="A58" s="253">
        <v>40</v>
      </c>
      <c r="B58" s="6" t="s">
        <v>889</v>
      </c>
      <c r="C58" s="255">
        <v>80</v>
      </c>
      <c r="D58" s="255">
        <v>24</v>
      </c>
      <c r="E58" s="255">
        <f>SUM(C58:D58)</f>
        <v>104</v>
      </c>
      <c r="F58" s="262" t="s">
        <v>74</v>
      </c>
      <c r="G58" s="262" t="s">
        <v>74</v>
      </c>
      <c r="H58" s="262" t="s">
        <v>74</v>
      </c>
    </row>
    <row r="59" spans="1:8" s="175" customFormat="1" ht="24">
      <c r="A59" s="253">
        <v>41</v>
      </c>
      <c r="B59" s="263" t="s">
        <v>951</v>
      </c>
      <c r="C59" s="255">
        <v>30</v>
      </c>
      <c r="D59" s="255">
        <v>40</v>
      </c>
      <c r="E59" s="255">
        <f>SUM(C59:D59)</f>
        <v>70</v>
      </c>
      <c r="F59" s="255">
        <v>18</v>
      </c>
      <c r="G59" s="255">
        <v>12</v>
      </c>
      <c r="H59" s="255">
        <f>SUM(F59:G59)</f>
        <v>30</v>
      </c>
    </row>
    <row r="60" spans="1:8" s="175" customFormat="1" ht="24">
      <c r="A60" s="253">
        <v>42</v>
      </c>
      <c r="B60" s="263" t="s">
        <v>902</v>
      </c>
      <c r="C60" s="255">
        <v>20</v>
      </c>
      <c r="D60" s="255">
        <v>22</v>
      </c>
      <c r="E60" s="255">
        <f>SUM(C60:D60)</f>
        <v>42</v>
      </c>
      <c r="F60" s="255">
        <v>45</v>
      </c>
      <c r="G60" s="255">
        <v>36</v>
      </c>
      <c r="H60" s="255">
        <f>SUM(F60:G60)</f>
        <v>81</v>
      </c>
    </row>
    <row r="61" spans="1:8" s="175" customFormat="1" ht="24">
      <c r="A61" s="633" t="s">
        <v>1139</v>
      </c>
      <c r="B61" s="634"/>
      <c r="C61" s="257">
        <f>SUM(C57:C60)</f>
        <v>231</v>
      </c>
      <c r="D61" s="257">
        <f>SUM(D57:D60)</f>
        <v>102</v>
      </c>
      <c r="E61" s="257">
        <f>SUM(E57:E60)</f>
        <v>333</v>
      </c>
      <c r="F61" s="257">
        <f>SUM(F59:F60)</f>
        <v>63</v>
      </c>
      <c r="G61" s="257">
        <f>SUM(G59:G60)</f>
        <v>48</v>
      </c>
      <c r="H61" s="257">
        <f>SUM(H59:H60)</f>
        <v>111</v>
      </c>
    </row>
    <row r="62" spans="1:8" s="175" customFormat="1" ht="24">
      <c r="A62" s="271"/>
      <c r="B62" s="506" t="s">
        <v>1001</v>
      </c>
      <c r="C62" s="272"/>
      <c r="D62" s="272"/>
      <c r="E62" s="272"/>
      <c r="F62" s="272"/>
      <c r="G62" s="272"/>
      <c r="H62" s="273"/>
    </row>
    <row r="63" spans="1:8" s="175" customFormat="1" ht="24">
      <c r="A63" s="253">
        <v>43</v>
      </c>
      <c r="B63" s="252" t="s">
        <v>993</v>
      </c>
      <c r="C63" s="255">
        <v>61</v>
      </c>
      <c r="D63" s="262" t="s">
        <v>74</v>
      </c>
      <c r="E63" s="262">
        <f>SUM(C63:D63)</f>
        <v>61</v>
      </c>
      <c r="F63" s="255">
        <v>22</v>
      </c>
      <c r="G63" s="262" t="s">
        <v>74</v>
      </c>
      <c r="H63" s="262">
        <f>SUM(F63:G63)</f>
        <v>22</v>
      </c>
    </row>
    <row r="64" spans="1:8" s="175" customFormat="1" ht="24">
      <c r="A64" s="633" t="s">
        <v>1139</v>
      </c>
      <c r="B64" s="634"/>
      <c r="C64" s="257">
        <v>61</v>
      </c>
      <c r="D64" s="510" t="s">
        <v>74</v>
      </c>
      <c r="E64" s="510">
        <f>SUM(C64:D64)</f>
        <v>61</v>
      </c>
      <c r="F64" s="257">
        <v>22</v>
      </c>
      <c r="G64" s="510" t="s">
        <v>74</v>
      </c>
      <c r="H64" s="510">
        <f>SUM(F64:G64)</f>
        <v>22</v>
      </c>
    </row>
    <row r="65" spans="1:8" s="175" customFormat="1" ht="24">
      <c r="A65" s="271"/>
      <c r="B65" s="506" t="s">
        <v>1017</v>
      </c>
      <c r="C65" s="272"/>
      <c r="D65" s="272"/>
      <c r="E65" s="272"/>
      <c r="F65" s="272"/>
      <c r="G65" s="272"/>
      <c r="H65" s="273"/>
    </row>
    <row r="66" spans="1:8" s="175" customFormat="1" ht="24">
      <c r="A66" s="253">
        <v>44</v>
      </c>
      <c r="B66" s="254" t="s">
        <v>1087</v>
      </c>
      <c r="C66" s="255">
        <v>15</v>
      </c>
      <c r="D66" s="255">
        <v>5</v>
      </c>
      <c r="E66" s="262">
        <f>SUM(C66:D66)</f>
        <v>20</v>
      </c>
      <c r="F66" s="255">
        <v>10</v>
      </c>
      <c r="G66" s="255">
        <v>2</v>
      </c>
      <c r="H66" s="262">
        <f>SUM(F66:G66)</f>
        <v>12</v>
      </c>
    </row>
    <row r="67" spans="1:8" s="175" customFormat="1" ht="24">
      <c r="A67" s="253">
        <v>45</v>
      </c>
      <c r="B67" s="254" t="s">
        <v>1033</v>
      </c>
      <c r="C67" s="255">
        <v>25</v>
      </c>
      <c r="D67" s="255" t="s">
        <v>74</v>
      </c>
      <c r="E67" s="262">
        <f>SUM(C67:D67)</f>
        <v>25</v>
      </c>
      <c r="F67" s="255">
        <v>10</v>
      </c>
      <c r="G67" s="255" t="s">
        <v>74</v>
      </c>
      <c r="H67" s="262">
        <f>SUM(F67:G67)</f>
        <v>10</v>
      </c>
    </row>
    <row r="68" spans="1:8" s="175" customFormat="1" ht="24">
      <c r="A68" s="253">
        <v>46</v>
      </c>
      <c r="B68" s="254" t="s">
        <v>742</v>
      </c>
      <c r="C68" s="255">
        <v>80</v>
      </c>
      <c r="D68" s="255">
        <v>17</v>
      </c>
      <c r="E68" s="262">
        <f>SUM(C68:D68)</f>
        <v>97</v>
      </c>
      <c r="F68" s="255" t="s">
        <v>74</v>
      </c>
      <c r="G68" s="255" t="s">
        <v>74</v>
      </c>
      <c r="H68" s="262">
        <f>SUM(F68:G68)</f>
        <v>0</v>
      </c>
    </row>
    <row r="69" spans="1:8" s="175" customFormat="1" ht="24">
      <c r="A69" s="253">
        <v>47</v>
      </c>
      <c r="B69" s="254" t="s">
        <v>1054</v>
      </c>
      <c r="C69" s="255">
        <v>40</v>
      </c>
      <c r="D69" s="255">
        <v>29</v>
      </c>
      <c r="E69" s="262">
        <f>SUM(C69:D69)</f>
        <v>69</v>
      </c>
      <c r="F69" s="255">
        <v>20</v>
      </c>
      <c r="G69" s="255">
        <v>46</v>
      </c>
      <c r="H69" s="262">
        <f>SUM(F69:G69)</f>
        <v>66</v>
      </c>
    </row>
    <row r="70" spans="1:8" s="175" customFormat="1" ht="24">
      <c r="A70" s="253">
        <v>48</v>
      </c>
      <c r="B70" s="254" t="s">
        <v>1071</v>
      </c>
      <c r="C70" s="255">
        <v>38</v>
      </c>
      <c r="D70" s="255">
        <v>22</v>
      </c>
      <c r="E70" s="262">
        <f>SUM(C70:D70)</f>
        <v>60</v>
      </c>
      <c r="F70" s="255">
        <v>44</v>
      </c>
      <c r="G70" s="255">
        <v>37</v>
      </c>
      <c r="H70" s="262">
        <f>SUM(F70:G70)</f>
        <v>81</v>
      </c>
    </row>
    <row r="71" spans="1:8" s="175" customFormat="1" ht="24">
      <c r="A71" s="633" t="s">
        <v>1139</v>
      </c>
      <c r="B71" s="634"/>
      <c r="C71" s="257">
        <f aca="true" t="shared" si="3" ref="C71:H71">SUM(C66:C70)</f>
        <v>198</v>
      </c>
      <c r="D71" s="257">
        <f t="shared" si="3"/>
        <v>73</v>
      </c>
      <c r="E71" s="510">
        <f t="shared" si="3"/>
        <v>271</v>
      </c>
      <c r="F71" s="257">
        <f t="shared" si="3"/>
        <v>84</v>
      </c>
      <c r="G71" s="257">
        <f t="shared" si="3"/>
        <v>85</v>
      </c>
      <c r="H71" s="510">
        <f t="shared" si="3"/>
        <v>169</v>
      </c>
    </row>
    <row r="72" spans="1:8" s="175" customFormat="1" ht="24">
      <c r="A72" s="271"/>
      <c r="B72" s="506" t="s">
        <v>1138</v>
      </c>
      <c r="C72" s="272"/>
      <c r="D72" s="272"/>
      <c r="E72" s="272"/>
      <c r="F72" s="272"/>
      <c r="G72" s="272"/>
      <c r="H72" s="273"/>
    </row>
    <row r="73" spans="1:8" s="175" customFormat="1" ht="24">
      <c r="A73" s="253">
        <v>49</v>
      </c>
      <c r="B73" s="254" t="s">
        <v>1140</v>
      </c>
      <c r="C73" s="255">
        <v>61</v>
      </c>
      <c r="D73" s="255">
        <v>65</v>
      </c>
      <c r="E73" s="262">
        <f>SUM(C73:D73)</f>
        <v>126</v>
      </c>
      <c r="F73" s="255">
        <v>4</v>
      </c>
      <c r="G73" s="255">
        <v>16</v>
      </c>
      <c r="H73" s="262">
        <f>SUM(F73:G73)</f>
        <v>20</v>
      </c>
    </row>
    <row r="74" spans="1:8" s="175" customFormat="1" ht="24">
      <c r="A74" s="253">
        <v>50</v>
      </c>
      <c r="B74" s="254" t="s">
        <v>1149</v>
      </c>
      <c r="C74" s="255">
        <v>101</v>
      </c>
      <c r="D74" s="255">
        <v>23</v>
      </c>
      <c r="E74" s="262">
        <f>SUM(C74:D74)</f>
        <v>124</v>
      </c>
      <c r="F74" s="262" t="s">
        <v>74</v>
      </c>
      <c r="G74" s="262" t="s">
        <v>74</v>
      </c>
      <c r="H74" s="262">
        <f>SUM(F74:G74)</f>
        <v>0</v>
      </c>
    </row>
    <row r="75" spans="1:8" s="175" customFormat="1" ht="24">
      <c r="A75" s="253">
        <v>51</v>
      </c>
      <c r="B75" s="254" t="s">
        <v>1155</v>
      </c>
      <c r="C75" s="255">
        <v>133</v>
      </c>
      <c r="D75" s="255">
        <v>50</v>
      </c>
      <c r="E75" s="262">
        <f>SUM(C75:D75)</f>
        <v>183</v>
      </c>
      <c r="F75" s="262" t="s">
        <v>74</v>
      </c>
      <c r="G75" s="262" t="s">
        <v>74</v>
      </c>
      <c r="H75" s="262">
        <f>SUM(F75:G75)</f>
        <v>0</v>
      </c>
    </row>
    <row r="76" spans="1:8" s="175" customFormat="1" ht="24">
      <c r="A76" s="253">
        <v>52</v>
      </c>
      <c r="B76" s="254" t="s">
        <v>1161</v>
      </c>
      <c r="C76" s="255">
        <v>90</v>
      </c>
      <c r="D76" s="262" t="s">
        <v>74</v>
      </c>
      <c r="E76" s="262">
        <f>SUM(C76:D76)</f>
        <v>90</v>
      </c>
      <c r="F76" s="262" t="s">
        <v>74</v>
      </c>
      <c r="G76" s="262" t="s">
        <v>74</v>
      </c>
      <c r="H76" s="262">
        <f>SUM(F76:G76)</f>
        <v>0</v>
      </c>
    </row>
    <row r="77" spans="1:8" s="175" customFormat="1" ht="24">
      <c r="A77" s="253">
        <v>53</v>
      </c>
      <c r="B77" s="254" t="s">
        <v>1167</v>
      </c>
      <c r="C77" s="255">
        <v>58</v>
      </c>
      <c r="D77" s="262" t="s">
        <v>74</v>
      </c>
      <c r="E77" s="262">
        <f>SUM(C77:D77)</f>
        <v>58</v>
      </c>
      <c r="F77" s="255">
        <v>13</v>
      </c>
      <c r="G77" s="262" t="s">
        <v>74</v>
      </c>
      <c r="H77" s="262">
        <f>SUM(F77:G77)</f>
        <v>13</v>
      </c>
    </row>
    <row r="78" spans="1:8" s="175" customFormat="1" ht="24">
      <c r="A78" s="633" t="s">
        <v>1139</v>
      </c>
      <c r="B78" s="634"/>
      <c r="C78" s="257">
        <f aca="true" t="shared" si="4" ref="C78:H78">SUM(C73:C77)</f>
        <v>443</v>
      </c>
      <c r="D78" s="510">
        <f t="shared" si="4"/>
        <v>138</v>
      </c>
      <c r="E78" s="510">
        <f t="shared" si="4"/>
        <v>581</v>
      </c>
      <c r="F78" s="257">
        <f t="shared" si="4"/>
        <v>17</v>
      </c>
      <c r="G78" s="510">
        <f t="shared" si="4"/>
        <v>16</v>
      </c>
      <c r="H78" s="510">
        <f t="shared" si="4"/>
        <v>33</v>
      </c>
    </row>
    <row r="79" spans="1:8" s="175" customFormat="1" ht="24">
      <c r="A79" s="271"/>
      <c r="B79" s="506" t="s">
        <v>1286</v>
      </c>
      <c r="C79" s="272"/>
      <c r="D79" s="272"/>
      <c r="E79" s="272"/>
      <c r="F79" s="272"/>
      <c r="G79" s="272"/>
      <c r="H79" s="273"/>
    </row>
    <row r="80" spans="1:8" s="175" customFormat="1" ht="24">
      <c r="A80" s="253">
        <v>54</v>
      </c>
      <c r="B80" s="206" t="s">
        <v>1173</v>
      </c>
      <c r="C80" s="255">
        <v>39</v>
      </c>
      <c r="D80" s="255">
        <v>47</v>
      </c>
      <c r="E80" s="255">
        <f>SUM(C80:D80)</f>
        <v>86</v>
      </c>
      <c r="F80" s="262" t="s">
        <v>74</v>
      </c>
      <c r="G80" s="262" t="s">
        <v>74</v>
      </c>
      <c r="H80" s="262" t="s">
        <v>74</v>
      </c>
    </row>
    <row r="81" spans="1:8" s="175" customFormat="1" ht="24">
      <c r="A81" s="253">
        <v>55</v>
      </c>
      <c r="B81" s="264" t="s">
        <v>1257</v>
      </c>
      <c r="C81" s="255">
        <v>115</v>
      </c>
      <c r="D81" s="255">
        <v>85</v>
      </c>
      <c r="E81" s="255">
        <f>SUM(C81:D81)</f>
        <v>200</v>
      </c>
      <c r="F81" s="262" t="s">
        <v>74</v>
      </c>
      <c r="G81" s="262" t="s">
        <v>74</v>
      </c>
      <c r="H81" s="262" t="s">
        <v>74</v>
      </c>
    </row>
    <row r="82" spans="1:8" s="175" customFormat="1" ht="24">
      <c r="A82" s="253">
        <v>56</v>
      </c>
      <c r="B82" s="264" t="s">
        <v>1268</v>
      </c>
      <c r="C82" s="255">
        <v>269</v>
      </c>
      <c r="D82" s="262">
        <v>170</v>
      </c>
      <c r="E82" s="255">
        <f>SUM(C82:D82)</f>
        <v>439</v>
      </c>
      <c r="F82" s="262" t="s">
        <v>74</v>
      </c>
      <c r="G82" s="262" t="s">
        <v>74</v>
      </c>
      <c r="H82" s="262" t="s">
        <v>74</v>
      </c>
    </row>
    <row r="83" spans="1:8" s="175" customFormat="1" ht="24">
      <c r="A83" s="253">
        <v>57</v>
      </c>
      <c r="B83" s="264" t="s">
        <v>1278</v>
      </c>
      <c r="C83" s="255">
        <v>37</v>
      </c>
      <c r="D83" s="255">
        <v>87</v>
      </c>
      <c r="E83" s="255">
        <f>SUM(C83:D83)</f>
        <v>124</v>
      </c>
      <c r="F83" s="262" t="s">
        <v>74</v>
      </c>
      <c r="G83" s="262" t="s">
        <v>74</v>
      </c>
      <c r="H83" s="262" t="s">
        <v>74</v>
      </c>
    </row>
    <row r="84" spans="1:8" s="175" customFormat="1" ht="24">
      <c r="A84" s="633" t="s">
        <v>1139</v>
      </c>
      <c r="B84" s="634"/>
      <c r="C84" s="257">
        <f>SUM(C80:C83)</f>
        <v>460</v>
      </c>
      <c r="D84" s="257">
        <f>SUM(D80:D83)</f>
        <v>389</v>
      </c>
      <c r="E84" s="257">
        <f>SUM(E80:E83)</f>
        <v>849</v>
      </c>
      <c r="F84" s="510" t="s">
        <v>74</v>
      </c>
      <c r="G84" s="510" t="s">
        <v>74</v>
      </c>
      <c r="H84" s="510" t="s">
        <v>74</v>
      </c>
    </row>
    <row r="85" spans="1:8" s="175" customFormat="1" ht="24">
      <c r="A85" s="271"/>
      <c r="B85" s="506" t="s">
        <v>1381</v>
      </c>
      <c r="C85" s="272"/>
      <c r="D85" s="272"/>
      <c r="E85" s="272"/>
      <c r="F85" s="272"/>
      <c r="G85" s="272"/>
      <c r="H85" s="273"/>
    </row>
    <row r="86" spans="1:8" s="175" customFormat="1" ht="24">
      <c r="A86" s="253">
        <v>58</v>
      </c>
      <c r="B86" s="256" t="s">
        <v>1331</v>
      </c>
      <c r="C86" s="255" t="s">
        <v>1446</v>
      </c>
      <c r="D86" s="255">
        <v>77</v>
      </c>
      <c r="E86" s="262">
        <f aca="true" t="shared" si="5" ref="E86:E92">SUM(C86:D86)</f>
        <v>77</v>
      </c>
      <c r="F86" s="513" t="s">
        <v>1446</v>
      </c>
      <c r="G86" s="513" t="s">
        <v>1446</v>
      </c>
      <c r="H86" s="513" t="s">
        <v>1446</v>
      </c>
    </row>
    <row r="87" spans="1:8" s="175" customFormat="1" ht="24">
      <c r="A87" s="253">
        <v>59</v>
      </c>
      <c r="B87" s="256" t="s">
        <v>1332</v>
      </c>
      <c r="C87" s="255">
        <v>136</v>
      </c>
      <c r="D87" s="255">
        <v>19</v>
      </c>
      <c r="E87" s="262">
        <f t="shared" si="5"/>
        <v>155</v>
      </c>
      <c r="F87" s="513" t="s">
        <v>1446</v>
      </c>
      <c r="G87" s="513" t="s">
        <v>1446</v>
      </c>
      <c r="H87" s="513" t="s">
        <v>1446</v>
      </c>
    </row>
    <row r="88" spans="1:8" s="175" customFormat="1" ht="24">
      <c r="A88" s="633" t="s">
        <v>1139</v>
      </c>
      <c r="B88" s="634"/>
      <c r="C88" s="257">
        <f>SUM(C87)</f>
        <v>136</v>
      </c>
      <c r="D88" s="257">
        <f>SUM(D86:D87)</f>
        <v>96</v>
      </c>
      <c r="E88" s="510">
        <f>SUM(E86:E87)</f>
        <v>232</v>
      </c>
      <c r="F88" s="514" t="s">
        <v>1446</v>
      </c>
      <c r="G88" s="514" t="s">
        <v>1446</v>
      </c>
      <c r="H88" s="514" t="s">
        <v>1446</v>
      </c>
    </row>
    <row r="89" spans="1:8" s="175" customFormat="1" ht="24">
      <c r="A89" s="413"/>
      <c r="B89" s="515" t="s">
        <v>1380</v>
      </c>
      <c r="C89" s="466"/>
      <c r="D89" s="466"/>
      <c r="E89" s="516"/>
      <c r="F89" s="517"/>
      <c r="G89" s="517"/>
      <c r="H89" s="518"/>
    </row>
    <row r="90" spans="1:8" s="175" customFormat="1" ht="24">
      <c r="A90" s="253">
        <v>60</v>
      </c>
      <c r="B90" s="256" t="s">
        <v>1333</v>
      </c>
      <c r="C90" s="255">
        <v>43</v>
      </c>
      <c r="D90" s="255">
        <v>31</v>
      </c>
      <c r="E90" s="262">
        <f t="shared" si="5"/>
        <v>74</v>
      </c>
      <c r="F90" s="513" t="s">
        <v>1446</v>
      </c>
      <c r="G90" s="513" t="s">
        <v>1446</v>
      </c>
      <c r="H90" s="262">
        <f>SUM(F90:G90)</f>
        <v>0</v>
      </c>
    </row>
    <row r="91" spans="1:8" s="175" customFormat="1" ht="24">
      <c r="A91" s="253">
        <v>61</v>
      </c>
      <c r="B91" s="6" t="s">
        <v>1334</v>
      </c>
      <c r="C91" s="255">
        <v>14</v>
      </c>
      <c r="D91" s="262" t="s">
        <v>74</v>
      </c>
      <c r="E91" s="262">
        <f t="shared" si="5"/>
        <v>14</v>
      </c>
      <c r="F91" s="255">
        <v>45</v>
      </c>
      <c r="G91" s="255">
        <v>29</v>
      </c>
      <c r="H91" s="262">
        <f>SUM(F91:G91)</f>
        <v>74</v>
      </c>
    </row>
    <row r="92" spans="1:8" s="175" customFormat="1" ht="24">
      <c r="A92" s="253">
        <v>62</v>
      </c>
      <c r="B92" s="6" t="s">
        <v>1335</v>
      </c>
      <c r="C92" s="262" t="s">
        <v>74</v>
      </c>
      <c r="D92" s="262" t="s">
        <v>74</v>
      </c>
      <c r="E92" s="262">
        <f t="shared" si="5"/>
        <v>0</v>
      </c>
      <c r="F92" s="255">
        <v>14</v>
      </c>
      <c r="G92" s="255">
        <v>12</v>
      </c>
      <c r="H92" s="262">
        <f>SUM(F92:G92)</f>
        <v>26</v>
      </c>
    </row>
    <row r="93" spans="1:8" s="265" customFormat="1" ht="24">
      <c r="A93" s="633" t="s">
        <v>1139</v>
      </c>
      <c r="B93" s="634"/>
      <c r="C93" s="258">
        <f>SUM(C90:C92)</f>
        <v>57</v>
      </c>
      <c r="D93" s="258">
        <f>SUM(D90:D92)</f>
        <v>31</v>
      </c>
      <c r="E93" s="258">
        <f>SUM(E90:E92)</f>
        <v>88</v>
      </c>
      <c r="F93" s="258">
        <f>SUM(F91:F92)</f>
        <v>59</v>
      </c>
      <c r="G93" s="258">
        <f>SUM(G91:G92)</f>
        <v>41</v>
      </c>
      <c r="H93" s="258">
        <f>SUM(H90:H92)</f>
        <v>100</v>
      </c>
    </row>
    <row r="200" spans="1:14" ht="17.25">
      <c r="A200" s="41"/>
      <c r="B200" s="42"/>
      <c r="C200" s="43"/>
      <c r="D200" s="43"/>
      <c r="E200" s="43"/>
      <c r="F200" s="43"/>
      <c r="G200" s="43"/>
      <c r="H200" s="43"/>
      <c r="I200" s="42"/>
      <c r="J200" s="42"/>
      <c r="K200" s="42"/>
      <c r="L200" s="42"/>
      <c r="M200" s="42"/>
      <c r="N200" s="42"/>
    </row>
    <row r="201" spans="1:14" ht="17.25">
      <c r="A201" s="41"/>
      <c r="B201" s="42"/>
      <c r="C201" s="43"/>
      <c r="D201" s="43"/>
      <c r="E201" s="43"/>
      <c r="F201" s="43"/>
      <c r="G201" s="43"/>
      <c r="H201" s="43"/>
      <c r="I201" s="42"/>
      <c r="J201" s="42"/>
      <c r="K201" s="42"/>
      <c r="L201" s="42"/>
      <c r="M201" s="42"/>
      <c r="N201" s="42"/>
    </row>
    <row r="202" spans="1:15" ht="17.25">
      <c r="A202" s="41"/>
      <c r="B202" s="42"/>
      <c r="C202" s="43"/>
      <c r="D202" s="43"/>
      <c r="E202" s="43"/>
      <c r="F202" s="43"/>
      <c r="G202" s="43"/>
      <c r="H202" s="43"/>
      <c r="I202" s="42"/>
      <c r="J202" s="42"/>
      <c r="K202" s="42"/>
      <c r="L202" s="42"/>
      <c r="M202" s="42"/>
      <c r="N202" s="42"/>
      <c r="O202" s="42"/>
    </row>
    <row r="203" spans="1:15" ht="17.25">
      <c r="A203" s="41"/>
      <c r="B203" s="42"/>
      <c r="C203" s="43"/>
      <c r="D203" s="43"/>
      <c r="E203" s="43"/>
      <c r="F203" s="43"/>
      <c r="G203" s="43"/>
      <c r="H203" s="43"/>
      <c r="I203" s="42"/>
      <c r="J203" s="42"/>
      <c r="K203" s="42"/>
      <c r="L203" s="42"/>
      <c r="M203" s="42"/>
      <c r="N203" s="42"/>
      <c r="O203" s="42"/>
    </row>
    <row r="204" spans="1:15" ht="17.25">
      <c r="A204" s="41"/>
      <c r="B204" s="42"/>
      <c r="C204" s="43"/>
      <c r="D204" s="43"/>
      <c r="E204" s="43"/>
      <c r="F204" s="43"/>
      <c r="G204" s="43"/>
      <c r="H204" s="43"/>
      <c r="I204" s="42"/>
      <c r="J204" s="42"/>
      <c r="K204" s="42"/>
      <c r="L204" s="42"/>
      <c r="M204" s="42"/>
      <c r="N204" s="42"/>
      <c r="O204" s="42"/>
    </row>
    <row r="205" spans="1:15" ht="17.25">
      <c r="A205" s="41"/>
      <c r="B205" s="42"/>
      <c r="C205" s="43"/>
      <c r="D205" s="43"/>
      <c r="E205" s="43"/>
      <c r="F205" s="43"/>
      <c r="G205" s="43"/>
      <c r="H205" s="43"/>
      <c r="I205" s="42"/>
      <c r="J205" s="42"/>
      <c r="K205" s="42"/>
      <c r="L205" s="42"/>
      <c r="M205" s="42"/>
      <c r="N205" s="42"/>
      <c r="O205" s="42"/>
    </row>
    <row r="206" spans="1:15" ht="17.25">
      <c r="A206" s="41"/>
      <c r="B206" s="42"/>
      <c r="C206" s="43"/>
      <c r="D206" s="43"/>
      <c r="E206" s="43"/>
      <c r="F206" s="43"/>
      <c r="G206" s="43"/>
      <c r="H206" s="43"/>
      <c r="I206" s="42"/>
      <c r="J206" s="42"/>
      <c r="K206" s="42"/>
      <c r="L206" s="42"/>
      <c r="M206" s="42"/>
      <c r="N206" s="42"/>
      <c r="O206" s="42"/>
    </row>
    <row r="207" spans="1:15" ht="17.25">
      <c r="A207" s="41"/>
      <c r="B207" s="42"/>
      <c r="C207" s="43"/>
      <c r="D207" s="43"/>
      <c r="E207" s="43"/>
      <c r="F207" s="43"/>
      <c r="G207" s="43"/>
      <c r="H207" s="43"/>
      <c r="I207" s="42"/>
      <c r="J207" s="42"/>
      <c r="K207" s="42"/>
      <c r="L207" s="42"/>
      <c r="M207" s="42"/>
      <c r="N207" s="42"/>
      <c r="O207" s="42"/>
    </row>
    <row r="208" spans="1:15" ht="17.25">
      <c r="A208" s="41"/>
      <c r="B208" s="42"/>
      <c r="C208" s="43"/>
      <c r="D208" s="43"/>
      <c r="E208" s="43"/>
      <c r="F208" s="43"/>
      <c r="G208" s="43"/>
      <c r="H208" s="43"/>
      <c r="I208" s="42"/>
      <c r="J208" s="42"/>
      <c r="K208" s="42"/>
      <c r="L208" s="42"/>
      <c r="M208" s="42"/>
      <c r="N208" s="42"/>
      <c r="O208" s="42"/>
    </row>
    <row r="209" spans="1:15" ht="17.25">
      <c r="A209" s="41"/>
      <c r="B209" s="42"/>
      <c r="C209" s="43"/>
      <c r="D209" s="43"/>
      <c r="E209" s="43"/>
      <c r="F209" s="43"/>
      <c r="G209" s="43"/>
      <c r="H209" s="43"/>
      <c r="I209" s="42"/>
      <c r="J209" s="42"/>
      <c r="K209" s="42"/>
      <c r="L209" s="42"/>
      <c r="M209" s="42"/>
      <c r="N209" s="42"/>
      <c r="O209" s="42"/>
    </row>
    <row r="210" spans="1:15" ht="17.25">
      <c r="A210" s="41"/>
      <c r="B210" s="42"/>
      <c r="C210" s="43"/>
      <c r="D210" s="43"/>
      <c r="E210" s="43"/>
      <c r="F210" s="43"/>
      <c r="G210" s="43"/>
      <c r="H210" s="43"/>
      <c r="I210" s="42"/>
      <c r="J210" s="42"/>
      <c r="K210" s="42"/>
      <c r="L210" s="42"/>
      <c r="M210" s="42"/>
      <c r="N210" s="42"/>
      <c r="O210" s="42"/>
    </row>
    <row r="211" spans="1:15" ht="17.25">
      <c r="A211" s="41"/>
      <c r="B211" s="42"/>
      <c r="C211" s="43"/>
      <c r="D211" s="43"/>
      <c r="E211" s="43"/>
      <c r="F211" s="43"/>
      <c r="G211" s="43"/>
      <c r="H211" s="43"/>
      <c r="I211" s="42"/>
      <c r="J211" s="42"/>
      <c r="K211" s="42"/>
      <c r="L211" s="42"/>
      <c r="M211" s="42"/>
      <c r="N211" s="42"/>
      <c r="O211" s="42"/>
    </row>
    <row r="212" spans="1:15" ht="17.25">
      <c r="A212" s="41"/>
      <c r="B212" s="42"/>
      <c r="C212" s="43"/>
      <c r="D212" s="43"/>
      <c r="E212" s="43"/>
      <c r="F212" s="43"/>
      <c r="G212" s="43"/>
      <c r="H212" s="43"/>
      <c r="I212" s="42"/>
      <c r="J212" s="42"/>
      <c r="K212" s="42"/>
      <c r="L212" s="42"/>
      <c r="M212" s="42"/>
      <c r="N212" s="42"/>
      <c r="O212" s="42"/>
    </row>
    <row r="213" spans="1:15" ht="17.25">
      <c r="A213" s="41"/>
      <c r="B213" s="42"/>
      <c r="C213" s="43"/>
      <c r="D213" s="43"/>
      <c r="E213" s="43"/>
      <c r="F213" s="43"/>
      <c r="G213" s="43"/>
      <c r="H213" s="43"/>
      <c r="I213" s="42"/>
      <c r="J213" s="42"/>
      <c r="K213" s="42"/>
      <c r="L213" s="42"/>
      <c r="M213" s="42"/>
      <c r="N213" s="42"/>
      <c r="O213" s="42"/>
    </row>
    <row r="214" spans="1:15" ht="17.25">
      <c r="A214" s="41"/>
      <c r="B214" s="42"/>
      <c r="C214" s="43"/>
      <c r="D214" s="43"/>
      <c r="E214" s="43"/>
      <c r="F214" s="43"/>
      <c r="G214" s="43"/>
      <c r="H214" s="43"/>
      <c r="I214" s="42"/>
      <c r="J214" s="42"/>
      <c r="K214" s="42"/>
      <c r="L214" s="42"/>
      <c r="M214" s="42"/>
      <c r="N214" s="42"/>
      <c r="O214" s="42"/>
    </row>
    <row r="215" spans="1:15" ht="17.25">
      <c r="A215" s="41"/>
      <c r="B215" s="42"/>
      <c r="C215" s="43"/>
      <c r="D215" s="43"/>
      <c r="E215" s="43"/>
      <c r="F215" s="43"/>
      <c r="G215" s="43"/>
      <c r="H215" s="43"/>
      <c r="I215" s="42"/>
      <c r="J215" s="42"/>
      <c r="K215" s="42"/>
      <c r="L215" s="42"/>
      <c r="M215" s="42"/>
      <c r="N215" s="42"/>
      <c r="O215" s="42"/>
    </row>
    <row r="216" spans="1:15" ht="17.25">
      <c r="A216" s="41"/>
      <c r="B216" s="42"/>
      <c r="C216" s="43"/>
      <c r="D216" s="43"/>
      <c r="E216" s="43"/>
      <c r="F216" s="43"/>
      <c r="G216" s="43"/>
      <c r="H216" s="43"/>
      <c r="I216" s="42"/>
      <c r="J216" s="42"/>
      <c r="K216" s="42"/>
      <c r="L216" s="42"/>
      <c r="M216" s="42"/>
      <c r="N216" s="42"/>
      <c r="O216" s="42"/>
    </row>
    <row r="217" spans="1:15" ht="17.25">
      <c r="A217" s="41"/>
      <c r="B217" s="42"/>
      <c r="C217" s="43"/>
      <c r="D217" s="43"/>
      <c r="E217" s="43"/>
      <c r="F217" s="43"/>
      <c r="G217" s="43"/>
      <c r="H217" s="43"/>
      <c r="I217" s="42"/>
      <c r="J217" s="42"/>
      <c r="K217" s="42"/>
      <c r="L217" s="42"/>
      <c r="M217" s="42"/>
      <c r="N217" s="42"/>
      <c r="O217" s="42"/>
    </row>
    <row r="218" spans="1:15" ht="17.25">
      <c r="A218" s="41"/>
      <c r="B218" s="42"/>
      <c r="C218" s="43"/>
      <c r="D218" s="43"/>
      <c r="E218" s="43"/>
      <c r="F218" s="43"/>
      <c r="G218" s="43"/>
      <c r="H218" s="43"/>
      <c r="I218" s="42"/>
      <c r="J218" s="42"/>
      <c r="K218" s="42"/>
      <c r="L218" s="42"/>
      <c r="M218" s="42"/>
      <c r="N218" s="42"/>
      <c r="O218" s="42"/>
    </row>
    <row r="219" spans="1:15" ht="17.25">
      <c r="A219" s="41"/>
      <c r="B219" s="42"/>
      <c r="C219" s="43"/>
      <c r="D219" s="43"/>
      <c r="E219" s="43"/>
      <c r="F219" s="43"/>
      <c r="G219" s="43"/>
      <c r="H219" s="43"/>
      <c r="I219" s="42"/>
      <c r="J219" s="42"/>
      <c r="K219" s="42"/>
      <c r="L219" s="42"/>
      <c r="M219" s="42"/>
      <c r="N219" s="42"/>
      <c r="O219" s="42"/>
    </row>
    <row r="220" spans="1:15" ht="17.25">
      <c r="A220" s="41"/>
      <c r="B220" s="42"/>
      <c r="C220" s="43"/>
      <c r="D220" s="43"/>
      <c r="E220" s="43"/>
      <c r="F220" s="43"/>
      <c r="G220" s="43"/>
      <c r="H220" s="43"/>
      <c r="I220" s="42"/>
      <c r="J220" s="42"/>
      <c r="K220" s="42"/>
      <c r="L220" s="42"/>
      <c r="M220" s="42"/>
      <c r="N220" s="42"/>
      <c r="O220" s="42"/>
    </row>
    <row r="221" spans="1:15" ht="17.25">
      <c r="A221" s="41"/>
      <c r="B221" s="42"/>
      <c r="C221" s="43"/>
      <c r="D221" s="43"/>
      <c r="E221" s="43"/>
      <c r="F221" s="43"/>
      <c r="G221" s="43"/>
      <c r="H221" s="43"/>
      <c r="I221" s="42"/>
      <c r="J221" s="42"/>
      <c r="K221" s="42"/>
      <c r="L221" s="42"/>
      <c r="M221" s="42"/>
      <c r="N221" s="42"/>
      <c r="O221" s="42"/>
    </row>
  </sheetData>
  <sheetProtection/>
  <mergeCells count="22">
    <mergeCell ref="C4:D4"/>
    <mergeCell ref="A1:H1"/>
    <mergeCell ref="A2:H2"/>
    <mergeCell ref="H4:H5"/>
    <mergeCell ref="A3:A5"/>
    <mergeCell ref="B3:B5"/>
    <mergeCell ref="C3:H3"/>
    <mergeCell ref="E4:E5"/>
    <mergeCell ref="F4:G4"/>
    <mergeCell ref="A13:B13"/>
    <mergeCell ref="A22:B22"/>
    <mergeCell ref="A31:B31"/>
    <mergeCell ref="A39:B39"/>
    <mergeCell ref="A45:B45"/>
    <mergeCell ref="A55:B55"/>
    <mergeCell ref="A93:B93"/>
    <mergeCell ref="A61:B61"/>
    <mergeCell ref="A64:B64"/>
    <mergeCell ref="A71:B71"/>
    <mergeCell ref="A78:B78"/>
    <mergeCell ref="A84:B84"/>
    <mergeCell ref="A88:B88"/>
  </mergeCells>
  <printOptions/>
  <pageMargins left="0.5905511811023623" right="0.1968503937007874" top="0.5905511811023623" bottom="0.28" header="0.31496062992125984" footer="0.2362204724409449"/>
  <pageSetup firstPageNumber="33" useFirstPageNumber="1" orientation="landscape" paperSize="9" scale="78" r:id="rId1"/>
  <headerFooter>
    <oddHeader>&amp;L&amp;"TH SarabunIT๙,ธรรมดา"&amp;12สำนักงานการศึกษาเอกชนจังหวัดนราธิวาส&amp;R&amp;P</oddHeader>
    <oddFooter>&amp;R&amp;"TH SarabunPSK,ธรรมดา"&amp;12ข้อมูล ณ วันที่ 1 พฤษภาคม 2556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="80" zoomScaleNormal="80" zoomScalePageLayoutView="75" workbookViewId="0" topLeftCell="A1">
      <selection activeCell="A1" sqref="A1:N1"/>
    </sheetView>
  </sheetViews>
  <sheetFormatPr defaultColWidth="9.140625" defaultRowHeight="15"/>
  <cols>
    <col min="1" max="1" width="3.57421875" style="529" customWidth="1"/>
    <col min="2" max="2" width="19.7109375" style="5" customWidth="1"/>
    <col min="3" max="3" width="20.8515625" style="5" customWidth="1"/>
    <col min="4" max="4" width="9.140625" style="5" customWidth="1"/>
    <col min="5" max="6" width="10.7109375" style="5" customWidth="1"/>
    <col min="7" max="7" width="17.00390625" style="5" customWidth="1"/>
    <col min="8" max="8" width="8.7109375" style="5" customWidth="1"/>
    <col min="9" max="9" width="15.8515625" style="5" customWidth="1"/>
    <col min="10" max="10" width="10.421875" style="5" customWidth="1"/>
    <col min="11" max="11" width="9.28125" style="5" customWidth="1"/>
    <col min="12" max="12" width="10.28125" style="5" customWidth="1"/>
    <col min="13" max="14" width="10.421875" style="5" customWidth="1"/>
    <col min="15" max="16384" width="9.140625" style="5" customWidth="1"/>
  </cols>
  <sheetData>
    <row r="1" spans="1:14" s="99" customFormat="1" ht="21.75">
      <c r="A1" s="606" t="s">
        <v>1457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</row>
    <row r="2" spans="1:14" s="99" customFormat="1" ht="21.75">
      <c r="A2" s="607" t="s">
        <v>66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</row>
    <row r="3" spans="1:14" s="99" customFormat="1" ht="12.75" customHeight="1">
      <c r="A3" s="100"/>
      <c r="B3" s="101"/>
      <c r="C3" s="101"/>
      <c r="D3" s="100"/>
      <c r="E3" s="100"/>
      <c r="F3" s="100"/>
      <c r="G3" s="100"/>
      <c r="H3" s="102"/>
      <c r="I3" s="102"/>
      <c r="J3" s="100"/>
      <c r="K3" s="100"/>
      <c r="L3" s="100"/>
      <c r="M3" s="100"/>
      <c r="N3" s="103"/>
    </row>
    <row r="4" spans="1:14" s="99" customFormat="1" ht="23.25" customHeight="1">
      <c r="A4" s="608" t="s">
        <v>0</v>
      </c>
      <c r="B4" s="608" t="s">
        <v>1</v>
      </c>
      <c r="C4" s="609" t="s">
        <v>2</v>
      </c>
      <c r="D4" s="611" t="s">
        <v>20</v>
      </c>
      <c r="E4" s="612"/>
      <c r="F4" s="612"/>
      <c r="G4" s="613"/>
      <c r="H4" s="105" t="s">
        <v>3</v>
      </c>
      <c r="I4" s="105" t="s">
        <v>54</v>
      </c>
      <c r="J4" s="611" t="s">
        <v>4</v>
      </c>
      <c r="K4" s="612"/>
      <c r="L4" s="613"/>
      <c r="M4" s="609" t="s">
        <v>5</v>
      </c>
      <c r="N4" s="608" t="s">
        <v>57</v>
      </c>
    </row>
    <row r="5" spans="1:14" s="99" customFormat="1" ht="21.75">
      <c r="A5" s="608"/>
      <c r="B5" s="608"/>
      <c r="C5" s="610"/>
      <c r="D5" s="106" t="s">
        <v>10</v>
      </c>
      <c r="E5" s="106" t="s">
        <v>19</v>
      </c>
      <c r="F5" s="106" t="s">
        <v>11</v>
      </c>
      <c r="G5" s="106" t="s">
        <v>19</v>
      </c>
      <c r="H5" s="107" t="s">
        <v>12</v>
      </c>
      <c r="I5" s="107" t="s">
        <v>55</v>
      </c>
      <c r="J5" s="104" t="s">
        <v>13</v>
      </c>
      <c r="K5" s="104" t="s">
        <v>14</v>
      </c>
      <c r="L5" s="108" t="s">
        <v>68</v>
      </c>
      <c r="M5" s="610"/>
      <c r="N5" s="608"/>
    </row>
    <row r="6" spans="1:14" s="99" customFormat="1" ht="21.75">
      <c r="A6" s="109"/>
      <c r="B6" s="484" t="s">
        <v>70</v>
      </c>
      <c r="C6" s="110"/>
      <c r="D6" s="111"/>
      <c r="E6" s="111"/>
      <c r="F6" s="111"/>
      <c r="G6" s="111"/>
      <c r="H6" s="112"/>
      <c r="I6" s="112"/>
      <c r="J6" s="111"/>
      <c r="K6" s="111"/>
      <c r="L6" s="111"/>
      <c r="M6" s="111"/>
      <c r="N6" s="113"/>
    </row>
    <row r="7" spans="1:14" s="114" customFormat="1" ht="24">
      <c r="A7" s="407">
        <v>1</v>
      </c>
      <c r="B7" s="377" t="s">
        <v>71</v>
      </c>
      <c r="C7" s="53" t="s">
        <v>72</v>
      </c>
      <c r="D7" s="54" t="s">
        <v>73</v>
      </c>
      <c r="E7" s="401" t="s">
        <v>74</v>
      </c>
      <c r="F7" s="56" t="s">
        <v>28</v>
      </c>
      <c r="G7" s="401" t="s">
        <v>74</v>
      </c>
      <c r="H7" s="57" t="s">
        <v>75</v>
      </c>
      <c r="I7" s="58" t="s">
        <v>76</v>
      </c>
      <c r="J7" s="59" t="s">
        <v>77</v>
      </c>
      <c r="K7" s="59" t="s">
        <v>78</v>
      </c>
      <c r="L7" s="55">
        <v>96000</v>
      </c>
      <c r="M7" s="60" t="s">
        <v>79</v>
      </c>
      <c r="N7" s="55" t="s">
        <v>49</v>
      </c>
    </row>
    <row r="8" spans="1:14" s="114" customFormat="1" ht="24">
      <c r="A8" s="407">
        <v>2</v>
      </c>
      <c r="B8" s="340" t="s">
        <v>87</v>
      </c>
      <c r="C8" s="61" t="s">
        <v>88</v>
      </c>
      <c r="D8" s="55" t="s">
        <v>81</v>
      </c>
      <c r="E8" s="401" t="s">
        <v>74</v>
      </c>
      <c r="F8" s="77" t="s">
        <v>28</v>
      </c>
      <c r="G8" s="401" t="s">
        <v>74</v>
      </c>
      <c r="H8" s="57" t="s">
        <v>75</v>
      </c>
      <c r="I8" s="58" t="s">
        <v>89</v>
      </c>
      <c r="J8" s="55" t="s">
        <v>90</v>
      </c>
      <c r="K8" s="55" t="s">
        <v>91</v>
      </c>
      <c r="L8" s="55">
        <v>96000</v>
      </c>
      <c r="M8" s="62" t="s">
        <v>92</v>
      </c>
      <c r="N8" s="55" t="s">
        <v>49</v>
      </c>
    </row>
    <row r="9" spans="1:14" s="114" customFormat="1" ht="24">
      <c r="A9" s="407">
        <v>3</v>
      </c>
      <c r="B9" s="340" t="s">
        <v>105</v>
      </c>
      <c r="C9" s="61" t="s">
        <v>106</v>
      </c>
      <c r="D9" s="54" t="s">
        <v>83</v>
      </c>
      <c r="E9" s="401" t="s">
        <v>74</v>
      </c>
      <c r="F9" s="63" t="s">
        <v>107</v>
      </c>
      <c r="G9" s="401" t="s">
        <v>74</v>
      </c>
      <c r="H9" s="57" t="s">
        <v>75</v>
      </c>
      <c r="I9" s="58" t="s">
        <v>108</v>
      </c>
      <c r="J9" s="55" t="s">
        <v>109</v>
      </c>
      <c r="K9" s="63" t="s">
        <v>110</v>
      </c>
      <c r="L9" s="55">
        <v>96000</v>
      </c>
      <c r="M9" s="62" t="s">
        <v>111</v>
      </c>
      <c r="N9" s="55" t="s">
        <v>47</v>
      </c>
    </row>
    <row r="10" spans="1:14" s="114" customFormat="1" ht="24">
      <c r="A10" s="407">
        <v>4</v>
      </c>
      <c r="B10" s="340" t="s">
        <v>113</v>
      </c>
      <c r="C10" s="61" t="s">
        <v>114</v>
      </c>
      <c r="D10" s="55" t="s">
        <v>115</v>
      </c>
      <c r="E10" s="401" t="s">
        <v>74</v>
      </c>
      <c r="F10" s="55" t="s">
        <v>116</v>
      </c>
      <c r="G10" s="401" t="s">
        <v>74</v>
      </c>
      <c r="H10" s="57" t="s">
        <v>117</v>
      </c>
      <c r="I10" s="58" t="s">
        <v>118</v>
      </c>
      <c r="J10" s="73">
        <v>120</v>
      </c>
      <c r="K10" s="55" t="s">
        <v>103</v>
      </c>
      <c r="L10" s="55">
        <v>96000</v>
      </c>
      <c r="M10" s="63" t="s">
        <v>119</v>
      </c>
      <c r="N10" s="55" t="s">
        <v>47</v>
      </c>
    </row>
    <row r="11" spans="1:14" s="114" customFormat="1" ht="24">
      <c r="A11" s="407">
        <v>5</v>
      </c>
      <c r="B11" s="340" t="s">
        <v>122</v>
      </c>
      <c r="C11" s="61" t="s">
        <v>123</v>
      </c>
      <c r="D11" s="55" t="s">
        <v>86</v>
      </c>
      <c r="E11" s="401" t="s">
        <v>74</v>
      </c>
      <c r="F11" s="77" t="s">
        <v>28</v>
      </c>
      <c r="G11" s="401" t="s">
        <v>74</v>
      </c>
      <c r="H11" s="57" t="s">
        <v>124</v>
      </c>
      <c r="I11" s="58" t="s">
        <v>125</v>
      </c>
      <c r="J11" s="55" t="s">
        <v>126</v>
      </c>
      <c r="K11" s="55" t="s">
        <v>103</v>
      </c>
      <c r="L11" s="55">
        <v>96000</v>
      </c>
      <c r="M11" s="63" t="s">
        <v>127</v>
      </c>
      <c r="N11" s="55" t="s">
        <v>47</v>
      </c>
    </row>
    <row r="12" spans="1:14" s="114" customFormat="1" ht="21.75">
      <c r="A12" s="407">
        <v>6</v>
      </c>
      <c r="B12" s="340" t="s">
        <v>131</v>
      </c>
      <c r="C12" s="207" t="s">
        <v>132</v>
      </c>
      <c r="D12" s="208" t="s">
        <v>83</v>
      </c>
      <c r="E12" s="209" t="s">
        <v>74</v>
      </c>
      <c r="F12" s="210" t="s">
        <v>28</v>
      </c>
      <c r="G12" s="209" t="s">
        <v>74</v>
      </c>
      <c r="H12" s="211" t="s">
        <v>133</v>
      </c>
      <c r="I12" s="212" t="s">
        <v>134</v>
      </c>
      <c r="J12" s="209" t="s">
        <v>135</v>
      </c>
      <c r="K12" s="209" t="s">
        <v>136</v>
      </c>
      <c r="L12" s="209">
        <v>96000</v>
      </c>
      <c r="M12" s="213" t="s">
        <v>137</v>
      </c>
      <c r="N12" s="209" t="s">
        <v>48</v>
      </c>
    </row>
    <row r="13" spans="1:14" s="114" customFormat="1" ht="21.75">
      <c r="A13" s="519"/>
      <c r="B13" s="485" t="s">
        <v>204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7"/>
    </row>
    <row r="14" spans="1:14" s="114" customFormat="1" ht="21.75">
      <c r="A14" s="407">
        <v>7</v>
      </c>
      <c r="B14" s="324" t="s">
        <v>205</v>
      </c>
      <c r="C14" s="22" t="s">
        <v>206</v>
      </c>
      <c r="D14" s="55" t="s">
        <v>207</v>
      </c>
      <c r="E14" s="55" t="s">
        <v>208</v>
      </c>
      <c r="F14" s="55" t="s">
        <v>207</v>
      </c>
      <c r="G14" s="55" t="s">
        <v>208</v>
      </c>
      <c r="H14" s="57" t="s">
        <v>75</v>
      </c>
      <c r="I14" s="57" t="s">
        <v>209</v>
      </c>
      <c r="J14" s="55" t="s">
        <v>210</v>
      </c>
      <c r="K14" s="55" t="s">
        <v>211</v>
      </c>
      <c r="L14" s="55">
        <v>96180</v>
      </c>
      <c r="M14" s="62" t="s">
        <v>212</v>
      </c>
      <c r="N14" s="55" t="s">
        <v>47</v>
      </c>
    </row>
    <row r="15" spans="1:14" s="114" customFormat="1" ht="21.75">
      <c r="A15" s="407">
        <v>8</v>
      </c>
      <c r="B15" s="324" t="s">
        <v>223</v>
      </c>
      <c r="C15" s="22" t="s">
        <v>224</v>
      </c>
      <c r="D15" s="55" t="s">
        <v>225</v>
      </c>
      <c r="E15" s="55" t="s">
        <v>226</v>
      </c>
      <c r="F15" s="55" t="s">
        <v>207</v>
      </c>
      <c r="G15" s="55" t="s">
        <v>227</v>
      </c>
      <c r="H15" s="57" t="s">
        <v>228</v>
      </c>
      <c r="I15" s="57" t="s">
        <v>229</v>
      </c>
      <c r="J15" s="55" t="s">
        <v>230</v>
      </c>
      <c r="K15" s="55" t="s">
        <v>231</v>
      </c>
      <c r="L15" s="55">
        <v>96180</v>
      </c>
      <c r="M15" s="62" t="s">
        <v>232</v>
      </c>
      <c r="N15" s="55" t="s">
        <v>49</v>
      </c>
    </row>
    <row r="16" spans="1:14" s="114" customFormat="1" ht="21.75">
      <c r="A16" s="407">
        <v>9</v>
      </c>
      <c r="B16" s="324" t="s">
        <v>236</v>
      </c>
      <c r="C16" s="22" t="s">
        <v>237</v>
      </c>
      <c r="D16" s="55" t="s">
        <v>81</v>
      </c>
      <c r="E16" s="55" t="s">
        <v>238</v>
      </c>
      <c r="F16" s="55" t="s">
        <v>74</v>
      </c>
      <c r="G16" s="55" t="s">
        <v>107</v>
      </c>
      <c r="H16" s="57" t="s">
        <v>75</v>
      </c>
      <c r="I16" s="57" t="s">
        <v>239</v>
      </c>
      <c r="J16" s="55" t="s">
        <v>240</v>
      </c>
      <c r="K16" s="55" t="s">
        <v>211</v>
      </c>
      <c r="L16" s="55">
        <v>96180</v>
      </c>
      <c r="M16" s="62" t="s">
        <v>241</v>
      </c>
      <c r="N16" s="55" t="s">
        <v>47</v>
      </c>
    </row>
    <row r="17" spans="1:14" s="114" customFormat="1" ht="21.75">
      <c r="A17" s="407">
        <v>10</v>
      </c>
      <c r="B17" s="324" t="s">
        <v>245</v>
      </c>
      <c r="C17" s="22" t="s">
        <v>246</v>
      </c>
      <c r="D17" s="55" t="s">
        <v>73</v>
      </c>
      <c r="E17" s="55" t="s">
        <v>247</v>
      </c>
      <c r="F17" s="55" t="s">
        <v>107</v>
      </c>
      <c r="G17" s="55" t="s">
        <v>248</v>
      </c>
      <c r="H17" s="57" t="s">
        <v>75</v>
      </c>
      <c r="I17" s="57" t="s">
        <v>249</v>
      </c>
      <c r="J17" s="55" t="s">
        <v>250</v>
      </c>
      <c r="K17" s="55" t="s">
        <v>251</v>
      </c>
      <c r="L17" s="55">
        <v>96180</v>
      </c>
      <c r="M17" s="62" t="s">
        <v>252</v>
      </c>
      <c r="N17" s="55" t="s">
        <v>47</v>
      </c>
    </row>
    <row r="18" spans="1:14" s="114" customFormat="1" ht="21.75">
      <c r="A18" s="407">
        <v>11</v>
      </c>
      <c r="B18" s="324" t="s">
        <v>257</v>
      </c>
      <c r="C18" s="22" t="s">
        <v>258</v>
      </c>
      <c r="D18" s="55" t="s">
        <v>81</v>
      </c>
      <c r="E18" s="55" t="s">
        <v>219</v>
      </c>
      <c r="F18" s="77" t="s">
        <v>28</v>
      </c>
      <c r="G18" s="55" t="s">
        <v>219</v>
      </c>
      <c r="H18" s="57" t="s">
        <v>259</v>
      </c>
      <c r="I18" s="57" t="s">
        <v>260</v>
      </c>
      <c r="J18" s="55" t="s">
        <v>261</v>
      </c>
      <c r="K18" s="55" t="s">
        <v>262</v>
      </c>
      <c r="L18" s="55">
        <v>96180</v>
      </c>
      <c r="M18" s="62" t="s">
        <v>263</v>
      </c>
      <c r="N18" s="55" t="s">
        <v>47</v>
      </c>
    </row>
    <row r="19" spans="1:14" s="114" customFormat="1" ht="21.75">
      <c r="A19" s="407">
        <v>12</v>
      </c>
      <c r="B19" s="324" t="s">
        <v>269</v>
      </c>
      <c r="C19" s="22" t="s">
        <v>270</v>
      </c>
      <c r="D19" s="55" t="s">
        <v>73</v>
      </c>
      <c r="E19" s="55" t="s">
        <v>271</v>
      </c>
      <c r="F19" s="77" t="s">
        <v>28</v>
      </c>
      <c r="G19" s="55" t="s">
        <v>272</v>
      </c>
      <c r="H19" s="57" t="s">
        <v>75</v>
      </c>
      <c r="I19" s="57" t="s">
        <v>273</v>
      </c>
      <c r="J19" s="55" t="s">
        <v>274</v>
      </c>
      <c r="K19" s="55" t="s">
        <v>231</v>
      </c>
      <c r="L19" s="55">
        <v>96180</v>
      </c>
      <c r="M19" s="62" t="s">
        <v>275</v>
      </c>
      <c r="N19" s="55" t="s">
        <v>47</v>
      </c>
    </row>
    <row r="20" spans="1:14" s="114" customFormat="1" ht="21.75">
      <c r="A20" s="407">
        <v>13</v>
      </c>
      <c r="B20" s="324" t="s">
        <v>277</v>
      </c>
      <c r="C20" s="22" t="s">
        <v>278</v>
      </c>
      <c r="D20" s="55" t="s">
        <v>81</v>
      </c>
      <c r="E20" s="55" t="s">
        <v>238</v>
      </c>
      <c r="F20" s="55" t="s">
        <v>207</v>
      </c>
      <c r="G20" s="55" t="s">
        <v>279</v>
      </c>
      <c r="H20" s="57" t="s">
        <v>75</v>
      </c>
      <c r="I20" s="57" t="s">
        <v>280</v>
      </c>
      <c r="J20" s="55" t="s">
        <v>281</v>
      </c>
      <c r="K20" s="55" t="s">
        <v>211</v>
      </c>
      <c r="L20" s="55">
        <v>96180</v>
      </c>
      <c r="M20" s="62" t="s">
        <v>282</v>
      </c>
      <c r="N20" s="55" t="s">
        <v>49</v>
      </c>
    </row>
    <row r="21" spans="1:14" s="114" customFormat="1" ht="21.75">
      <c r="A21" s="520"/>
      <c r="B21" s="486" t="s">
        <v>346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5"/>
    </row>
    <row r="22" spans="1:14" s="114" customFormat="1" ht="21.75">
      <c r="A22" s="410">
        <v>14</v>
      </c>
      <c r="B22" s="378" t="s">
        <v>347</v>
      </c>
      <c r="C22" s="65" t="s">
        <v>348</v>
      </c>
      <c r="D22" s="73" t="s">
        <v>81</v>
      </c>
      <c r="E22" s="78" t="s">
        <v>74</v>
      </c>
      <c r="F22" s="56" t="s">
        <v>28</v>
      </c>
      <c r="G22" s="78" t="s">
        <v>74</v>
      </c>
      <c r="H22" s="57" t="s">
        <v>75</v>
      </c>
      <c r="I22" s="69" t="s">
        <v>349</v>
      </c>
      <c r="J22" s="81" t="s">
        <v>350</v>
      </c>
      <c r="K22" s="73" t="s">
        <v>351</v>
      </c>
      <c r="L22" s="81">
        <v>96170</v>
      </c>
      <c r="M22" s="68" t="s">
        <v>352</v>
      </c>
      <c r="N22" s="55" t="s">
        <v>47</v>
      </c>
    </row>
    <row r="23" spans="1:14" s="114" customFormat="1" ht="21.75">
      <c r="A23" s="410">
        <v>15</v>
      </c>
      <c r="B23" s="378" t="s">
        <v>354</v>
      </c>
      <c r="C23" s="214" t="s">
        <v>355</v>
      </c>
      <c r="D23" s="210" t="s">
        <v>207</v>
      </c>
      <c r="E23" s="210" t="s">
        <v>356</v>
      </c>
      <c r="F23" s="210" t="s">
        <v>28</v>
      </c>
      <c r="G23" s="210" t="s">
        <v>357</v>
      </c>
      <c r="H23" s="211" t="s">
        <v>358</v>
      </c>
      <c r="I23" s="215" t="s">
        <v>359</v>
      </c>
      <c r="J23" s="216" t="s">
        <v>360</v>
      </c>
      <c r="K23" s="217" t="s">
        <v>351</v>
      </c>
      <c r="L23" s="216">
        <v>96170</v>
      </c>
      <c r="M23" s="218" t="s">
        <v>361</v>
      </c>
      <c r="N23" s="209" t="s">
        <v>48</v>
      </c>
    </row>
    <row r="24" spans="1:14" s="114" customFormat="1" ht="21.75">
      <c r="A24" s="410">
        <v>16</v>
      </c>
      <c r="B24" s="378" t="s">
        <v>381</v>
      </c>
      <c r="C24" s="65" t="s">
        <v>382</v>
      </c>
      <c r="D24" s="73" t="s">
        <v>81</v>
      </c>
      <c r="E24" s="55" t="s">
        <v>363</v>
      </c>
      <c r="F24" s="56" t="s">
        <v>28</v>
      </c>
      <c r="G24" s="55" t="s">
        <v>383</v>
      </c>
      <c r="H24" s="57" t="s">
        <v>75</v>
      </c>
      <c r="I24" s="69" t="s">
        <v>384</v>
      </c>
      <c r="J24" s="81" t="s">
        <v>385</v>
      </c>
      <c r="K24" s="73" t="s">
        <v>351</v>
      </c>
      <c r="L24" s="81">
        <v>96170</v>
      </c>
      <c r="M24" s="68" t="s">
        <v>386</v>
      </c>
      <c r="N24" s="55" t="s">
        <v>48</v>
      </c>
    </row>
    <row r="25" spans="1:14" s="114" customFormat="1" ht="21.75">
      <c r="A25" s="410">
        <v>17</v>
      </c>
      <c r="B25" s="378" t="s">
        <v>396</v>
      </c>
      <c r="C25" s="84" t="s">
        <v>397</v>
      </c>
      <c r="D25" s="73" t="s">
        <v>73</v>
      </c>
      <c r="E25" s="55" t="s">
        <v>398</v>
      </c>
      <c r="F25" s="56" t="s">
        <v>28</v>
      </c>
      <c r="G25" s="55" t="s">
        <v>399</v>
      </c>
      <c r="H25" s="57" t="s">
        <v>400</v>
      </c>
      <c r="I25" s="56" t="s">
        <v>401</v>
      </c>
      <c r="J25" s="81" t="s">
        <v>402</v>
      </c>
      <c r="K25" s="73" t="s">
        <v>403</v>
      </c>
      <c r="L25" s="81">
        <v>96170</v>
      </c>
      <c r="M25" s="68" t="s">
        <v>404</v>
      </c>
      <c r="N25" s="55" t="s">
        <v>47</v>
      </c>
    </row>
    <row r="26" spans="1:14" s="114" customFormat="1" ht="21.75">
      <c r="A26" s="521">
        <v>18</v>
      </c>
      <c r="B26" s="378" t="s">
        <v>409</v>
      </c>
      <c r="C26" s="65" t="s">
        <v>410</v>
      </c>
      <c r="D26" s="77" t="s">
        <v>81</v>
      </c>
      <c r="E26" s="77" t="s">
        <v>363</v>
      </c>
      <c r="F26" s="77" t="s">
        <v>28</v>
      </c>
      <c r="G26" s="77" t="s">
        <v>411</v>
      </c>
      <c r="H26" s="57" t="s">
        <v>412</v>
      </c>
      <c r="I26" s="69" t="s">
        <v>413</v>
      </c>
      <c r="J26" s="81" t="s">
        <v>414</v>
      </c>
      <c r="K26" s="73" t="s">
        <v>415</v>
      </c>
      <c r="L26" s="81">
        <v>96170</v>
      </c>
      <c r="M26" s="68" t="s">
        <v>416</v>
      </c>
      <c r="N26" s="55" t="s">
        <v>49</v>
      </c>
    </row>
    <row r="27" spans="1:14" s="114" customFormat="1" ht="20.25" customHeight="1">
      <c r="A27" s="602">
        <v>19</v>
      </c>
      <c r="B27" s="379" t="s">
        <v>1450</v>
      </c>
      <c r="C27" s="604" t="s">
        <v>426</v>
      </c>
      <c r="D27" s="596" t="s">
        <v>83</v>
      </c>
      <c r="E27" s="588" t="s">
        <v>427</v>
      </c>
      <c r="F27" s="596" t="s">
        <v>428</v>
      </c>
      <c r="G27" s="588" t="s">
        <v>429</v>
      </c>
      <c r="H27" s="590" t="s">
        <v>430</v>
      </c>
      <c r="I27" s="592" t="s">
        <v>431</v>
      </c>
      <c r="J27" s="594" t="s">
        <v>432</v>
      </c>
      <c r="K27" s="596" t="s">
        <v>433</v>
      </c>
      <c r="L27" s="598">
        <v>96170</v>
      </c>
      <c r="M27" s="600" t="s">
        <v>434</v>
      </c>
      <c r="N27" s="588" t="s">
        <v>48</v>
      </c>
    </row>
    <row r="28" spans="1:14" s="114" customFormat="1" ht="20.25" customHeight="1">
      <c r="A28" s="603"/>
      <c r="B28" s="380" t="s">
        <v>1451</v>
      </c>
      <c r="C28" s="605"/>
      <c r="D28" s="597"/>
      <c r="E28" s="589"/>
      <c r="F28" s="597"/>
      <c r="G28" s="589"/>
      <c r="H28" s="591"/>
      <c r="I28" s="593"/>
      <c r="J28" s="595"/>
      <c r="K28" s="597"/>
      <c r="L28" s="599"/>
      <c r="M28" s="601"/>
      <c r="N28" s="589"/>
    </row>
    <row r="29" spans="1:14" s="114" customFormat="1" ht="21.75">
      <c r="A29" s="522">
        <v>20</v>
      </c>
      <c r="B29" s="385" t="s">
        <v>440</v>
      </c>
      <c r="C29" s="65" t="s">
        <v>441</v>
      </c>
      <c r="D29" s="73" t="s">
        <v>65</v>
      </c>
      <c r="E29" s="77" t="s">
        <v>442</v>
      </c>
      <c r="F29" s="73" t="s">
        <v>207</v>
      </c>
      <c r="G29" s="77" t="s">
        <v>442</v>
      </c>
      <c r="H29" s="57" t="s">
        <v>443</v>
      </c>
      <c r="I29" s="69" t="s">
        <v>444</v>
      </c>
      <c r="J29" s="73" t="s">
        <v>445</v>
      </c>
      <c r="K29" s="73" t="s">
        <v>446</v>
      </c>
      <c r="L29" s="81">
        <v>96170</v>
      </c>
      <c r="M29" s="68" t="s">
        <v>447</v>
      </c>
      <c r="N29" s="55" t="s">
        <v>49</v>
      </c>
    </row>
    <row r="30" spans="1:14" s="114" customFormat="1" ht="21.75">
      <c r="A30" s="520"/>
      <c r="B30" s="486" t="s">
        <v>546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5"/>
    </row>
    <row r="31" spans="1:14" s="114" customFormat="1" ht="21.75">
      <c r="A31" s="51">
        <v>21</v>
      </c>
      <c r="B31" s="65" t="s">
        <v>547</v>
      </c>
      <c r="C31" s="65" t="s">
        <v>548</v>
      </c>
      <c r="D31" s="55" t="s">
        <v>83</v>
      </c>
      <c r="E31" s="78" t="s">
        <v>74</v>
      </c>
      <c r="F31" s="55" t="s">
        <v>549</v>
      </c>
      <c r="G31" s="78" t="s">
        <v>74</v>
      </c>
      <c r="H31" s="66">
        <v>39414</v>
      </c>
      <c r="I31" s="67" t="s">
        <v>550</v>
      </c>
      <c r="J31" s="55">
        <v>5</v>
      </c>
      <c r="K31" s="55" t="s">
        <v>551</v>
      </c>
      <c r="L31" s="55">
        <v>96150</v>
      </c>
      <c r="M31" s="68" t="s">
        <v>552</v>
      </c>
      <c r="N31" s="55" t="s">
        <v>49</v>
      </c>
    </row>
    <row r="32" spans="1:14" s="114" customFormat="1" ht="21.75">
      <c r="A32" s="407">
        <v>22</v>
      </c>
      <c r="B32" s="324" t="s">
        <v>553</v>
      </c>
      <c r="C32" s="22" t="s">
        <v>554</v>
      </c>
      <c r="D32" s="55" t="s">
        <v>73</v>
      </c>
      <c r="E32" s="78" t="s">
        <v>74</v>
      </c>
      <c r="F32" s="55" t="s">
        <v>555</v>
      </c>
      <c r="G32" s="78" t="s">
        <v>74</v>
      </c>
      <c r="H32" s="66">
        <v>38113</v>
      </c>
      <c r="I32" s="67" t="s">
        <v>556</v>
      </c>
      <c r="J32" s="55">
        <v>3</v>
      </c>
      <c r="K32" s="55" t="s">
        <v>557</v>
      </c>
      <c r="L32" s="55">
        <v>96150</v>
      </c>
      <c r="M32" s="62" t="s">
        <v>558</v>
      </c>
      <c r="N32" s="55" t="s">
        <v>47</v>
      </c>
    </row>
    <row r="33" spans="1:14" s="114" customFormat="1" ht="21.75">
      <c r="A33" s="407">
        <v>23</v>
      </c>
      <c r="B33" s="378" t="s">
        <v>560</v>
      </c>
      <c r="C33" s="22" t="s">
        <v>561</v>
      </c>
      <c r="D33" s="55" t="s">
        <v>65</v>
      </c>
      <c r="E33" s="78" t="s">
        <v>74</v>
      </c>
      <c r="F33" s="55" t="s">
        <v>207</v>
      </c>
      <c r="G33" s="78" t="s">
        <v>74</v>
      </c>
      <c r="H33" s="66">
        <v>38113</v>
      </c>
      <c r="I33" s="67" t="s">
        <v>562</v>
      </c>
      <c r="J33" s="55">
        <v>7</v>
      </c>
      <c r="K33" s="55" t="s">
        <v>557</v>
      </c>
      <c r="L33" s="55">
        <v>96150</v>
      </c>
      <c r="M33" s="62" t="s">
        <v>563</v>
      </c>
      <c r="N33" s="55" t="s">
        <v>47</v>
      </c>
    </row>
    <row r="34" spans="1:14" s="114" customFormat="1" ht="21.75">
      <c r="A34" s="407">
        <v>24</v>
      </c>
      <c r="B34" s="324" t="s">
        <v>566</v>
      </c>
      <c r="C34" s="22" t="s">
        <v>567</v>
      </c>
      <c r="D34" s="55" t="s">
        <v>81</v>
      </c>
      <c r="E34" s="78" t="s">
        <v>74</v>
      </c>
      <c r="F34" s="55" t="s">
        <v>568</v>
      </c>
      <c r="G34" s="78" t="s">
        <v>74</v>
      </c>
      <c r="H34" s="66">
        <v>38113</v>
      </c>
      <c r="I34" s="67" t="s">
        <v>569</v>
      </c>
      <c r="J34" s="55">
        <v>6</v>
      </c>
      <c r="K34" s="55" t="s">
        <v>570</v>
      </c>
      <c r="L34" s="55">
        <v>96150</v>
      </c>
      <c r="M34" s="62" t="s">
        <v>571</v>
      </c>
      <c r="N34" s="55" t="s">
        <v>49</v>
      </c>
    </row>
    <row r="35" spans="1:14" s="114" customFormat="1" ht="21.75">
      <c r="A35" s="534"/>
      <c r="B35" s="535"/>
      <c r="C35" s="415"/>
      <c r="D35" s="416"/>
      <c r="E35" s="536"/>
      <c r="F35" s="416"/>
      <c r="G35" s="536"/>
      <c r="H35" s="537"/>
      <c r="I35" s="538"/>
      <c r="J35" s="416"/>
      <c r="K35" s="416"/>
      <c r="L35" s="416"/>
      <c r="M35" s="417"/>
      <c r="N35" s="416"/>
    </row>
    <row r="36" spans="1:14" s="114" customFormat="1" ht="21.75">
      <c r="A36" s="408">
        <v>25</v>
      </c>
      <c r="B36" s="530" t="s">
        <v>573</v>
      </c>
      <c r="C36" s="531" t="s">
        <v>574</v>
      </c>
      <c r="D36" s="209" t="s">
        <v>575</v>
      </c>
      <c r="E36" s="357" t="s">
        <v>74</v>
      </c>
      <c r="F36" s="209" t="s">
        <v>254</v>
      </c>
      <c r="G36" s="357" t="s">
        <v>74</v>
      </c>
      <c r="H36" s="532">
        <v>38113</v>
      </c>
      <c r="I36" s="357" t="s">
        <v>74</v>
      </c>
      <c r="J36" s="209">
        <v>3</v>
      </c>
      <c r="K36" s="209" t="s">
        <v>557</v>
      </c>
      <c r="L36" s="209">
        <v>96150</v>
      </c>
      <c r="M36" s="533" t="s">
        <v>576</v>
      </c>
      <c r="N36" s="209" t="s">
        <v>47</v>
      </c>
    </row>
    <row r="37" spans="1:14" s="114" customFormat="1" ht="21.75">
      <c r="A37" s="407">
        <v>26</v>
      </c>
      <c r="B37" s="324" t="s">
        <v>578</v>
      </c>
      <c r="C37" s="22" t="s">
        <v>579</v>
      </c>
      <c r="D37" s="55" t="s">
        <v>83</v>
      </c>
      <c r="E37" s="78" t="s">
        <v>74</v>
      </c>
      <c r="F37" s="55" t="s">
        <v>580</v>
      </c>
      <c r="G37" s="78" t="s">
        <v>74</v>
      </c>
      <c r="H37" s="66">
        <v>40371</v>
      </c>
      <c r="I37" s="67" t="s">
        <v>581</v>
      </c>
      <c r="J37" s="55">
        <v>1</v>
      </c>
      <c r="K37" s="55" t="s">
        <v>582</v>
      </c>
      <c r="L37" s="55">
        <v>96150</v>
      </c>
      <c r="M37" s="62" t="s">
        <v>583</v>
      </c>
      <c r="N37" s="55" t="s">
        <v>49</v>
      </c>
    </row>
    <row r="38" spans="1:14" s="114" customFormat="1" ht="21.75">
      <c r="A38" s="520"/>
      <c r="B38" s="486" t="s">
        <v>627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5"/>
    </row>
    <row r="39" spans="1:14" s="114" customFormat="1" ht="21.75">
      <c r="A39" s="409">
        <v>27</v>
      </c>
      <c r="B39" s="324" t="s">
        <v>628</v>
      </c>
      <c r="C39" s="82" t="s">
        <v>629</v>
      </c>
      <c r="D39" s="56" t="s">
        <v>254</v>
      </c>
      <c r="E39" s="56" t="s">
        <v>254</v>
      </c>
      <c r="F39" s="56" t="s">
        <v>107</v>
      </c>
      <c r="G39" s="52" t="s">
        <v>254</v>
      </c>
      <c r="H39" s="66">
        <v>38113</v>
      </c>
      <c r="I39" s="67" t="s">
        <v>630</v>
      </c>
      <c r="J39" s="55" t="s">
        <v>631</v>
      </c>
      <c r="K39" s="55" t="s">
        <v>632</v>
      </c>
      <c r="L39" s="55">
        <v>96210</v>
      </c>
      <c r="M39" s="56" t="s">
        <v>633</v>
      </c>
      <c r="N39" s="55" t="s">
        <v>48</v>
      </c>
    </row>
    <row r="40" spans="1:14" s="114" customFormat="1" ht="21.75">
      <c r="A40" s="407">
        <v>28</v>
      </c>
      <c r="B40" s="324" t="s">
        <v>640</v>
      </c>
      <c r="C40" s="82" t="s">
        <v>641</v>
      </c>
      <c r="D40" s="56" t="s">
        <v>129</v>
      </c>
      <c r="E40" s="56" t="s">
        <v>254</v>
      </c>
      <c r="F40" s="56" t="s">
        <v>635</v>
      </c>
      <c r="G40" s="52" t="s">
        <v>254</v>
      </c>
      <c r="H40" s="66">
        <v>38113</v>
      </c>
      <c r="I40" s="67" t="s">
        <v>642</v>
      </c>
      <c r="J40" s="55" t="s">
        <v>643</v>
      </c>
      <c r="K40" s="55" t="s">
        <v>644</v>
      </c>
      <c r="L40" s="55">
        <v>96210</v>
      </c>
      <c r="M40" s="56" t="s">
        <v>645</v>
      </c>
      <c r="N40" s="55" t="s">
        <v>49</v>
      </c>
    </row>
    <row r="41" spans="1:14" s="114" customFormat="1" ht="21.75">
      <c r="A41" s="407">
        <v>29</v>
      </c>
      <c r="B41" s="324" t="s">
        <v>658</v>
      </c>
      <c r="C41" s="22" t="s">
        <v>659</v>
      </c>
      <c r="D41" s="57" t="s">
        <v>81</v>
      </c>
      <c r="E41" s="57" t="s">
        <v>660</v>
      </c>
      <c r="F41" s="55" t="s">
        <v>661</v>
      </c>
      <c r="G41" s="55" t="s">
        <v>660</v>
      </c>
      <c r="H41" s="57" t="s">
        <v>662</v>
      </c>
      <c r="I41" s="57" t="s">
        <v>663</v>
      </c>
      <c r="J41" s="55" t="s">
        <v>664</v>
      </c>
      <c r="K41" s="55" t="s">
        <v>657</v>
      </c>
      <c r="L41" s="55">
        <v>96210</v>
      </c>
      <c r="M41" s="62" t="s">
        <v>665</v>
      </c>
      <c r="N41" s="55" t="s">
        <v>48</v>
      </c>
    </row>
    <row r="42" spans="1:14" s="114" customFormat="1" ht="21.75">
      <c r="A42" s="407">
        <v>30</v>
      </c>
      <c r="B42" s="324" t="s">
        <v>666</v>
      </c>
      <c r="C42" s="22" t="s">
        <v>667</v>
      </c>
      <c r="D42" s="57" t="s">
        <v>83</v>
      </c>
      <c r="E42" s="57" t="s">
        <v>214</v>
      </c>
      <c r="F42" s="55" t="s">
        <v>65</v>
      </c>
      <c r="G42" s="55" t="s">
        <v>668</v>
      </c>
      <c r="H42" s="57" t="s">
        <v>443</v>
      </c>
      <c r="I42" s="69" t="s">
        <v>669</v>
      </c>
      <c r="J42" s="55" t="s">
        <v>670</v>
      </c>
      <c r="K42" s="55" t="s">
        <v>671</v>
      </c>
      <c r="L42" s="55">
        <v>96210</v>
      </c>
      <c r="M42" s="62" t="s">
        <v>672</v>
      </c>
      <c r="N42" s="55" t="s">
        <v>47</v>
      </c>
    </row>
    <row r="43" spans="1:14" s="114" customFormat="1" ht="21.75">
      <c r="A43" s="520"/>
      <c r="B43" s="486" t="s">
        <v>716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5"/>
    </row>
    <row r="44" spans="1:14" s="114" customFormat="1" ht="21.75">
      <c r="A44" s="523">
        <v>31</v>
      </c>
      <c r="B44" s="381" t="s">
        <v>717</v>
      </c>
      <c r="C44" s="71" t="s">
        <v>718</v>
      </c>
      <c r="D44" s="67" t="s">
        <v>73</v>
      </c>
      <c r="E44" s="78" t="s">
        <v>74</v>
      </c>
      <c r="F44" s="67" t="s">
        <v>107</v>
      </c>
      <c r="G44" s="78" t="s">
        <v>74</v>
      </c>
      <c r="H44" s="72" t="s">
        <v>75</v>
      </c>
      <c r="I44" s="67" t="s">
        <v>719</v>
      </c>
      <c r="J44" s="67" t="s">
        <v>760</v>
      </c>
      <c r="K44" s="67" t="s">
        <v>720</v>
      </c>
      <c r="L44" s="67">
        <v>96120</v>
      </c>
      <c r="M44" s="62" t="s">
        <v>721</v>
      </c>
      <c r="N44" s="85" t="s">
        <v>49</v>
      </c>
    </row>
    <row r="45" spans="1:14" s="114" customFormat="1" ht="21.75">
      <c r="A45" s="74">
        <v>32</v>
      </c>
      <c r="B45" s="86" t="s">
        <v>722</v>
      </c>
      <c r="C45" s="86" t="s">
        <v>723</v>
      </c>
      <c r="D45" s="78" t="s">
        <v>74</v>
      </c>
      <c r="E45" s="78" t="s">
        <v>74</v>
      </c>
      <c r="F45" s="78" t="s">
        <v>74</v>
      </c>
      <c r="G45" s="78" t="s">
        <v>74</v>
      </c>
      <c r="H45" s="72" t="s">
        <v>724</v>
      </c>
      <c r="I45" s="85" t="s">
        <v>725</v>
      </c>
      <c r="J45" s="85" t="s">
        <v>726</v>
      </c>
      <c r="K45" s="85" t="s">
        <v>720</v>
      </c>
      <c r="L45" s="67">
        <v>96120</v>
      </c>
      <c r="M45" s="87" t="s">
        <v>727</v>
      </c>
      <c r="N45" s="85" t="s">
        <v>49</v>
      </c>
    </row>
    <row r="46" spans="1:14" s="114" customFormat="1" ht="21.75">
      <c r="A46" s="523">
        <v>33</v>
      </c>
      <c r="B46" s="381" t="s">
        <v>728</v>
      </c>
      <c r="C46" s="71" t="s">
        <v>729</v>
      </c>
      <c r="D46" s="67" t="s">
        <v>730</v>
      </c>
      <c r="E46" s="78" t="s">
        <v>74</v>
      </c>
      <c r="F46" s="67" t="s">
        <v>28</v>
      </c>
      <c r="G46" s="78" t="s">
        <v>74</v>
      </c>
      <c r="H46" s="72" t="s">
        <v>75</v>
      </c>
      <c r="I46" s="67" t="s">
        <v>731</v>
      </c>
      <c r="J46" s="67" t="s">
        <v>770</v>
      </c>
      <c r="K46" s="67" t="s">
        <v>732</v>
      </c>
      <c r="L46" s="67">
        <v>96120</v>
      </c>
      <c r="M46" s="62" t="s">
        <v>733</v>
      </c>
      <c r="N46" s="85" t="s">
        <v>47</v>
      </c>
    </row>
    <row r="47" spans="1:14" s="114" customFormat="1" ht="21.75">
      <c r="A47" s="524">
        <v>34</v>
      </c>
      <c r="B47" s="381" t="s">
        <v>734</v>
      </c>
      <c r="C47" s="71" t="s">
        <v>735</v>
      </c>
      <c r="D47" s="67" t="s">
        <v>73</v>
      </c>
      <c r="E47" s="78" t="s">
        <v>74</v>
      </c>
      <c r="F47" s="67" t="s">
        <v>107</v>
      </c>
      <c r="G47" s="78" t="s">
        <v>74</v>
      </c>
      <c r="H47" s="72" t="s">
        <v>75</v>
      </c>
      <c r="I47" s="67" t="s">
        <v>736</v>
      </c>
      <c r="J47" s="67" t="s">
        <v>772</v>
      </c>
      <c r="K47" s="67" t="s">
        <v>732</v>
      </c>
      <c r="L47" s="67">
        <v>96120</v>
      </c>
      <c r="M47" s="62" t="s">
        <v>737</v>
      </c>
      <c r="N47" s="85" t="s">
        <v>47</v>
      </c>
    </row>
    <row r="48" spans="1:14" s="114" customFormat="1" ht="21.75">
      <c r="A48" s="70">
        <v>35</v>
      </c>
      <c r="B48" s="71" t="s">
        <v>738</v>
      </c>
      <c r="C48" s="71" t="s">
        <v>739</v>
      </c>
      <c r="D48" s="78" t="s">
        <v>74</v>
      </c>
      <c r="E48" s="78" t="s">
        <v>74</v>
      </c>
      <c r="F48" s="78" t="s">
        <v>74</v>
      </c>
      <c r="G48" s="78" t="s">
        <v>74</v>
      </c>
      <c r="H48" s="72" t="s">
        <v>75</v>
      </c>
      <c r="I48" s="67" t="s">
        <v>740</v>
      </c>
      <c r="J48" s="67" t="s">
        <v>775</v>
      </c>
      <c r="K48" s="67" t="s">
        <v>732</v>
      </c>
      <c r="L48" s="67">
        <v>96120</v>
      </c>
      <c r="M48" s="62" t="s">
        <v>741</v>
      </c>
      <c r="N48" s="85" t="s">
        <v>47</v>
      </c>
    </row>
    <row r="49" spans="1:14" s="114" customFormat="1" ht="21.75">
      <c r="A49" s="524">
        <v>36</v>
      </c>
      <c r="B49" s="381" t="s">
        <v>742</v>
      </c>
      <c r="C49" s="71" t="s">
        <v>743</v>
      </c>
      <c r="D49" s="67" t="s">
        <v>744</v>
      </c>
      <c r="E49" s="78" t="s">
        <v>74</v>
      </c>
      <c r="F49" s="67" t="s">
        <v>107</v>
      </c>
      <c r="G49" s="78" t="s">
        <v>74</v>
      </c>
      <c r="H49" s="72" t="s">
        <v>75</v>
      </c>
      <c r="I49" s="67" t="s">
        <v>745</v>
      </c>
      <c r="J49" s="67" t="s">
        <v>746</v>
      </c>
      <c r="K49" s="67" t="s">
        <v>747</v>
      </c>
      <c r="L49" s="67">
        <v>96120</v>
      </c>
      <c r="M49" s="62" t="s">
        <v>748</v>
      </c>
      <c r="N49" s="85" t="s">
        <v>49</v>
      </c>
    </row>
    <row r="50" spans="1:14" s="114" customFormat="1" ht="21.75">
      <c r="A50" s="523">
        <v>37</v>
      </c>
      <c r="B50" s="381" t="s">
        <v>749</v>
      </c>
      <c r="C50" s="71" t="s">
        <v>750</v>
      </c>
      <c r="D50" s="67" t="s">
        <v>81</v>
      </c>
      <c r="E50" s="78" t="s">
        <v>74</v>
      </c>
      <c r="F50" s="67" t="s">
        <v>107</v>
      </c>
      <c r="G50" s="78" t="s">
        <v>74</v>
      </c>
      <c r="H50" s="72" t="s">
        <v>75</v>
      </c>
      <c r="I50" s="67" t="s">
        <v>751</v>
      </c>
      <c r="J50" s="67" t="s">
        <v>752</v>
      </c>
      <c r="K50" s="67" t="s">
        <v>747</v>
      </c>
      <c r="L50" s="67">
        <v>96120</v>
      </c>
      <c r="M50" s="62" t="s">
        <v>753</v>
      </c>
      <c r="N50" s="74" t="s">
        <v>48</v>
      </c>
    </row>
    <row r="51" spans="1:14" s="114" customFormat="1" ht="21.75">
      <c r="A51" s="74">
        <v>38</v>
      </c>
      <c r="B51" s="86" t="s">
        <v>754</v>
      </c>
      <c r="C51" s="86" t="s">
        <v>755</v>
      </c>
      <c r="D51" s="67" t="s">
        <v>65</v>
      </c>
      <c r="E51" s="78" t="s">
        <v>74</v>
      </c>
      <c r="F51" s="67" t="s">
        <v>28</v>
      </c>
      <c r="G51" s="78" t="s">
        <v>74</v>
      </c>
      <c r="H51" s="72" t="s">
        <v>756</v>
      </c>
      <c r="I51" s="85" t="s">
        <v>757</v>
      </c>
      <c r="J51" s="85" t="s">
        <v>758</v>
      </c>
      <c r="K51" s="85" t="s">
        <v>747</v>
      </c>
      <c r="L51" s="67">
        <v>96120</v>
      </c>
      <c r="M51" s="87" t="s">
        <v>759</v>
      </c>
      <c r="N51" s="85" t="s">
        <v>47</v>
      </c>
    </row>
    <row r="52" spans="1:14" s="114" customFormat="1" ht="21.75">
      <c r="A52" s="520"/>
      <c r="B52" s="486" t="s">
        <v>881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5"/>
    </row>
    <row r="53" spans="1:14" s="114" customFormat="1" ht="21.75">
      <c r="A53" s="523">
        <v>39</v>
      </c>
      <c r="B53" s="381" t="s">
        <v>882</v>
      </c>
      <c r="C53" s="71" t="s">
        <v>883</v>
      </c>
      <c r="D53" s="67" t="s">
        <v>73</v>
      </c>
      <c r="E53" s="67" t="s">
        <v>74</v>
      </c>
      <c r="F53" s="67" t="s">
        <v>107</v>
      </c>
      <c r="G53" s="67" t="s">
        <v>74</v>
      </c>
      <c r="H53" s="72" t="s">
        <v>75</v>
      </c>
      <c r="I53" s="67" t="s">
        <v>884</v>
      </c>
      <c r="J53" s="67" t="s">
        <v>885</v>
      </c>
      <c r="K53" s="67" t="s">
        <v>886</v>
      </c>
      <c r="L53" s="67">
        <v>96140</v>
      </c>
      <c r="M53" s="62" t="s">
        <v>887</v>
      </c>
      <c r="N53" s="70" t="s">
        <v>48</v>
      </c>
    </row>
    <row r="54" spans="1:14" s="114" customFormat="1" ht="21.75">
      <c r="A54" s="523">
        <v>40</v>
      </c>
      <c r="B54" s="381" t="s">
        <v>889</v>
      </c>
      <c r="C54" s="71" t="s">
        <v>890</v>
      </c>
      <c r="D54" s="67" t="s">
        <v>129</v>
      </c>
      <c r="E54" s="67" t="s">
        <v>74</v>
      </c>
      <c r="F54" s="67" t="s">
        <v>107</v>
      </c>
      <c r="G54" s="67" t="s">
        <v>74</v>
      </c>
      <c r="H54" s="72" t="s">
        <v>75</v>
      </c>
      <c r="I54" s="67" t="s">
        <v>891</v>
      </c>
      <c r="J54" s="67" t="s">
        <v>892</v>
      </c>
      <c r="K54" s="67" t="s">
        <v>893</v>
      </c>
      <c r="L54" s="67">
        <v>96140</v>
      </c>
      <c r="M54" s="62" t="s">
        <v>894</v>
      </c>
      <c r="N54" s="70" t="s">
        <v>48</v>
      </c>
    </row>
    <row r="55" spans="1:14" s="114" customFormat="1" ht="21.75">
      <c r="A55" s="523">
        <v>41</v>
      </c>
      <c r="B55" s="381" t="s">
        <v>895</v>
      </c>
      <c r="C55" s="71" t="s">
        <v>896</v>
      </c>
      <c r="D55" s="67" t="s">
        <v>83</v>
      </c>
      <c r="E55" s="78" t="s">
        <v>74</v>
      </c>
      <c r="F55" s="77" t="s">
        <v>28</v>
      </c>
      <c r="G55" s="78" t="s">
        <v>74</v>
      </c>
      <c r="H55" s="72" t="s">
        <v>394</v>
      </c>
      <c r="I55" s="67" t="s">
        <v>897</v>
      </c>
      <c r="J55" s="67" t="s">
        <v>898</v>
      </c>
      <c r="K55" s="67" t="s">
        <v>899</v>
      </c>
      <c r="L55" s="67">
        <v>96140</v>
      </c>
      <c r="M55" s="68" t="s">
        <v>900</v>
      </c>
      <c r="N55" s="70" t="s">
        <v>48</v>
      </c>
    </row>
    <row r="56" spans="1:14" s="114" customFormat="1" ht="21.75">
      <c r="A56" s="525">
        <v>42</v>
      </c>
      <c r="B56" s="382" t="s">
        <v>902</v>
      </c>
      <c r="C56" s="118" t="s">
        <v>903</v>
      </c>
      <c r="D56" s="356" t="s">
        <v>81</v>
      </c>
      <c r="E56" s="357" t="s">
        <v>74</v>
      </c>
      <c r="F56" s="210" t="s">
        <v>28</v>
      </c>
      <c r="G56" s="357" t="s">
        <v>74</v>
      </c>
      <c r="H56" s="358" t="s">
        <v>904</v>
      </c>
      <c r="I56" s="359" t="s">
        <v>905</v>
      </c>
      <c r="J56" s="359" t="s">
        <v>906</v>
      </c>
      <c r="K56" s="359" t="s">
        <v>907</v>
      </c>
      <c r="L56" s="359">
        <v>96140</v>
      </c>
      <c r="M56" s="218" t="s">
        <v>908</v>
      </c>
      <c r="N56" s="117" t="s">
        <v>49</v>
      </c>
    </row>
    <row r="57" spans="1:14" s="114" customFormat="1" ht="21.75">
      <c r="A57" s="520"/>
      <c r="B57" s="486" t="s">
        <v>1001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5"/>
    </row>
    <row r="58" spans="1:14" s="114" customFormat="1" ht="21.75">
      <c r="A58" s="407">
        <v>43</v>
      </c>
      <c r="B58" s="324" t="s">
        <v>993</v>
      </c>
      <c r="C58" s="22" t="s">
        <v>994</v>
      </c>
      <c r="D58" s="55" t="s">
        <v>81</v>
      </c>
      <c r="E58" s="55" t="s">
        <v>995</v>
      </c>
      <c r="F58" s="77" t="s">
        <v>121</v>
      </c>
      <c r="G58" s="55" t="s">
        <v>996</v>
      </c>
      <c r="H58" s="88">
        <v>236688</v>
      </c>
      <c r="I58" s="69" t="s">
        <v>997</v>
      </c>
      <c r="J58" s="55" t="s">
        <v>998</v>
      </c>
      <c r="K58" s="55" t="s">
        <v>999</v>
      </c>
      <c r="L58" s="55">
        <v>96160</v>
      </c>
      <c r="M58" s="62" t="s">
        <v>1000</v>
      </c>
      <c r="N58" s="55" t="s">
        <v>48</v>
      </c>
    </row>
    <row r="59" spans="1:14" s="114" customFormat="1" ht="21.75">
      <c r="A59" s="520"/>
      <c r="B59" s="486" t="s">
        <v>1017</v>
      </c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5"/>
    </row>
    <row r="60" spans="1:14" s="114" customFormat="1" ht="21.75">
      <c r="A60" s="407">
        <v>44</v>
      </c>
      <c r="B60" s="377" t="s">
        <v>1018</v>
      </c>
      <c r="C60" s="22" t="s">
        <v>1019</v>
      </c>
      <c r="D60" s="56" t="s">
        <v>81</v>
      </c>
      <c r="E60" s="56" t="s">
        <v>1020</v>
      </c>
      <c r="F60" s="56" t="s">
        <v>107</v>
      </c>
      <c r="G60" s="55" t="s">
        <v>1021</v>
      </c>
      <c r="H60" s="57" t="s">
        <v>75</v>
      </c>
      <c r="I60" s="57" t="s">
        <v>1022</v>
      </c>
      <c r="J60" s="55" t="s">
        <v>1023</v>
      </c>
      <c r="K60" s="55" t="s">
        <v>1024</v>
      </c>
      <c r="L60" s="55">
        <v>96110</v>
      </c>
      <c r="M60" s="62" t="s">
        <v>1025</v>
      </c>
      <c r="N60" s="55" t="s">
        <v>47</v>
      </c>
    </row>
    <row r="61" spans="1:14" s="114" customFormat="1" ht="21.75">
      <c r="A61" s="409">
        <v>45</v>
      </c>
      <c r="B61" s="377" t="s">
        <v>1033</v>
      </c>
      <c r="C61" s="22" t="s">
        <v>1034</v>
      </c>
      <c r="D61" s="56" t="s">
        <v>83</v>
      </c>
      <c r="E61" s="78" t="s">
        <v>74</v>
      </c>
      <c r="F61" s="77" t="s">
        <v>28</v>
      </c>
      <c r="G61" s="78" t="s">
        <v>74</v>
      </c>
      <c r="H61" s="57" t="s">
        <v>75</v>
      </c>
      <c r="I61" s="57" t="s">
        <v>1035</v>
      </c>
      <c r="J61" s="55" t="s">
        <v>1036</v>
      </c>
      <c r="K61" s="55" t="s">
        <v>1037</v>
      </c>
      <c r="L61" s="55">
        <v>96110</v>
      </c>
      <c r="M61" s="62" t="s">
        <v>1038</v>
      </c>
      <c r="N61" s="55" t="s">
        <v>47</v>
      </c>
    </row>
    <row r="62" spans="1:14" s="114" customFormat="1" ht="21.75">
      <c r="A62" s="409">
        <v>46</v>
      </c>
      <c r="B62" s="377" t="s">
        <v>742</v>
      </c>
      <c r="C62" s="22" t="s">
        <v>1040</v>
      </c>
      <c r="D62" s="56" t="s">
        <v>73</v>
      </c>
      <c r="E62" s="56" t="s">
        <v>1041</v>
      </c>
      <c r="F62" s="77" t="s">
        <v>28</v>
      </c>
      <c r="G62" s="55" t="s">
        <v>1042</v>
      </c>
      <c r="H62" s="57" t="s">
        <v>75</v>
      </c>
      <c r="I62" s="57" t="s">
        <v>1043</v>
      </c>
      <c r="J62" s="55" t="s">
        <v>1044</v>
      </c>
      <c r="K62" s="55" t="s">
        <v>1045</v>
      </c>
      <c r="L62" s="55">
        <v>96110</v>
      </c>
      <c r="M62" s="62" t="s">
        <v>1046</v>
      </c>
      <c r="N62" s="55" t="s">
        <v>48</v>
      </c>
    </row>
    <row r="63" spans="1:14" s="114" customFormat="1" ht="21.75">
      <c r="A63" s="409">
        <v>47</v>
      </c>
      <c r="B63" s="377" t="s">
        <v>1054</v>
      </c>
      <c r="C63" s="22" t="s">
        <v>1055</v>
      </c>
      <c r="D63" s="56" t="s">
        <v>129</v>
      </c>
      <c r="E63" s="56" t="s">
        <v>1020</v>
      </c>
      <c r="F63" s="77" t="s">
        <v>28</v>
      </c>
      <c r="G63" s="55" t="s">
        <v>107</v>
      </c>
      <c r="H63" s="69" t="s">
        <v>1049</v>
      </c>
      <c r="I63" s="56" t="s">
        <v>1056</v>
      </c>
      <c r="J63" s="55" t="s">
        <v>1057</v>
      </c>
      <c r="K63" s="55" t="s">
        <v>1058</v>
      </c>
      <c r="L63" s="55">
        <v>96110</v>
      </c>
      <c r="M63" s="62" t="s">
        <v>1059</v>
      </c>
      <c r="N63" s="55" t="s">
        <v>48</v>
      </c>
    </row>
    <row r="64" spans="1:14" s="114" customFormat="1" ht="21.75">
      <c r="A64" s="73">
        <v>48</v>
      </c>
      <c r="B64" s="384" t="s">
        <v>1071</v>
      </c>
      <c r="C64" s="22" t="s">
        <v>1072</v>
      </c>
      <c r="D64" s="56" t="s">
        <v>81</v>
      </c>
      <c r="E64" s="56" t="s">
        <v>214</v>
      </c>
      <c r="F64" s="56" t="s">
        <v>65</v>
      </c>
      <c r="G64" s="55" t="s">
        <v>1073</v>
      </c>
      <c r="H64" s="89">
        <v>239142</v>
      </c>
      <c r="I64" s="69" t="s">
        <v>1074</v>
      </c>
      <c r="J64" s="55" t="s">
        <v>1075</v>
      </c>
      <c r="K64" s="55" t="s">
        <v>1076</v>
      </c>
      <c r="L64" s="55">
        <v>96110</v>
      </c>
      <c r="M64" s="62" t="s">
        <v>1077</v>
      </c>
      <c r="N64" s="55" t="s">
        <v>49</v>
      </c>
    </row>
    <row r="65" spans="1:14" s="114" customFormat="1" ht="21.75">
      <c r="A65" s="568"/>
      <c r="B65" s="569"/>
      <c r="C65" s="415"/>
      <c r="D65" s="222"/>
      <c r="E65" s="222"/>
      <c r="F65" s="222"/>
      <c r="G65" s="416"/>
      <c r="H65" s="570"/>
      <c r="I65" s="571"/>
      <c r="J65" s="416"/>
      <c r="K65" s="416"/>
      <c r="L65" s="416"/>
      <c r="M65" s="417"/>
      <c r="N65" s="416"/>
    </row>
    <row r="66" spans="1:14" s="114" customFormat="1" ht="21.75">
      <c r="A66" s="526"/>
      <c r="B66" s="487" t="s">
        <v>1138</v>
      </c>
      <c r="C66" s="360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1"/>
    </row>
    <row r="67" spans="1:14" s="114" customFormat="1" ht="21.75">
      <c r="A67" s="73">
        <v>49</v>
      </c>
      <c r="B67" s="75" t="s">
        <v>1140</v>
      </c>
      <c r="C67" s="75" t="s">
        <v>1141</v>
      </c>
      <c r="D67" s="73" t="s">
        <v>81</v>
      </c>
      <c r="E67" s="73" t="s">
        <v>268</v>
      </c>
      <c r="F67" s="73" t="s">
        <v>1142</v>
      </c>
      <c r="G67" s="73" t="s">
        <v>1143</v>
      </c>
      <c r="H67" s="69" t="s">
        <v>1144</v>
      </c>
      <c r="I67" s="73" t="s">
        <v>1145</v>
      </c>
      <c r="J67" s="76" t="s">
        <v>1146</v>
      </c>
      <c r="K67" s="73" t="s">
        <v>1147</v>
      </c>
      <c r="L67" s="73">
        <v>96130</v>
      </c>
      <c r="M67" s="68" t="s">
        <v>1148</v>
      </c>
      <c r="N67" s="73" t="s">
        <v>49</v>
      </c>
    </row>
    <row r="68" spans="1:14" s="114" customFormat="1" ht="21.75">
      <c r="A68" s="73">
        <v>50</v>
      </c>
      <c r="B68" s="75" t="s">
        <v>1149</v>
      </c>
      <c r="C68" s="75" t="s">
        <v>1150</v>
      </c>
      <c r="D68" s="73" t="s">
        <v>81</v>
      </c>
      <c r="E68" s="73" t="s">
        <v>1151</v>
      </c>
      <c r="F68" s="77" t="s">
        <v>28</v>
      </c>
      <c r="G68" s="73" t="s">
        <v>268</v>
      </c>
      <c r="H68" s="69" t="s">
        <v>1049</v>
      </c>
      <c r="I68" s="73" t="s">
        <v>1152</v>
      </c>
      <c r="J68" s="76" t="s">
        <v>1153</v>
      </c>
      <c r="K68" s="73" t="s">
        <v>99</v>
      </c>
      <c r="L68" s="73">
        <v>96130</v>
      </c>
      <c r="M68" s="68" t="s">
        <v>1154</v>
      </c>
      <c r="N68" s="73" t="s">
        <v>49</v>
      </c>
    </row>
    <row r="69" spans="1:14" s="114" customFormat="1" ht="21.75">
      <c r="A69" s="73">
        <v>51</v>
      </c>
      <c r="B69" s="75" t="s">
        <v>1155</v>
      </c>
      <c r="C69" s="75" t="s">
        <v>1156</v>
      </c>
      <c r="D69" s="73" t="s">
        <v>83</v>
      </c>
      <c r="E69" s="73" t="s">
        <v>1151</v>
      </c>
      <c r="F69" s="73" t="s">
        <v>107</v>
      </c>
      <c r="G69" s="78" t="s">
        <v>74</v>
      </c>
      <c r="H69" s="69" t="s">
        <v>1049</v>
      </c>
      <c r="I69" s="73" t="s">
        <v>1157</v>
      </c>
      <c r="J69" s="73" t="s">
        <v>1158</v>
      </c>
      <c r="K69" s="73" t="s">
        <v>1159</v>
      </c>
      <c r="L69" s="73">
        <v>96130</v>
      </c>
      <c r="M69" s="68" t="s">
        <v>1160</v>
      </c>
      <c r="N69" s="73" t="s">
        <v>49</v>
      </c>
    </row>
    <row r="70" spans="1:14" s="114" customFormat="1" ht="21.75">
      <c r="A70" s="73">
        <v>52</v>
      </c>
      <c r="B70" s="75" t="s">
        <v>1161</v>
      </c>
      <c r="C70" s="75" t="s">
        <v>1162</v>
      </c>
      <c r="D70" s="73" t="s">
        <v>81</v>
      </c>
      <c r="E70" s="73" t="s">
        <v>268</v>
      </c>
      <c r="F70" s="77" t="s">
        <v>28</v>
      </c>
      <c r="G70" s="73" t="s">
        <v>268</v>
      </c>
      <c r="H70" s="79">
        <v>236606</v>
      </c>
      <c r="I70" s="73" t="s">
        <v>1163</v>
      </c>
      <c r="J70" s="73" t="s">
        <v>1164</v>
      </c>
      <c r="K70" s="73" t="s">
        <v>1165</v>
      </c>
      <c r="L70" s="73">
        <v>96130</v>
      </c>
      <c r="M70" s="68" t="s">
        <v>1166</v>
      </c>
      <c r="N70" s="73" t="s">
        <v>48</v>
      </c>
    </row>
    <row r="71" spans="1:14" s="114" customFormat="1" ht="21.75">
      <c r="A71" s="73">
        <v>53</v>
      </c>
      <c r="B71" s="75" t="s">
        <v>1167</v>
      </c>
      <c r="C71" s="75" t="s">
        <v>1168</v>
      </c>
      <c r="D71" s="73" t="s">
        <v>81</v>
      </c>
      <c r="E71" s="73" t="s">
        <v>1151</v>
      </c>
      <c r="F71" s="73" t="s">
        <v>29</v>
      </c>
      <c r="G71" s="73" t="s">
        <v>1169</v>
      </c>
      <c r="H71" s="69" t="s">
        <v>1049</v>
      </c>
      <c r="I71" s="73" t="s">
        <v>1170</v>
      </c>
      <c r="J71" s="76" t="s">
        <v>1171</v>
      </c>
      <c r="K71" s="73" t="s">
        <v>99</v>
      </c>
      <c r="L71" s="73">
        <v>96130</v>
      </c>
      <c r="M71" s="68" t="s">
        <v>1172</v>
      </c>
      <c r="N71" s="73" t="s">
        <v>47</v>
      </c>
    </row>
    <row r="72" spans="1:15" s="114" customFormat="1" ht="21.75">
      <c r="A72" s="232"/>
      <c r="B72" s="488" t="s">
        <v>1286</v>
      </c>
      <c r="C72" s="227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33"/>
      <c r="O72" s="115"/>
    </row>
    <row r="73" spans="1:15" s="114" customFormat="1" ht="21.75">
      <c r="A73" s="409">
        <v>54</v>
      </c>
      <c r="B73" s="377" t="s">
        <v>1173</v>
      </c>
      <c r="C73" s="80" t="s">
        <v>1249</v>
      </c>
      <c r="D73" s="73" t="s">
        <v>81</v>
      </c>
      <c r="E73" s="78" t="s">
        <v>74</v>
      </c>
      <c r="F73" s="56" t="s">
        <v>28</v>
      </c>
      <c r="G73" s="78" t="s">
        <v>74</v>
      </c>
      <c r="H73" s="69" t="s">
        <v>1049</v>
      </c>
      <c r="I73" s="78" t="s">
        <v>74</v>
      </c>
      <c r="J73" s="73" t="s">
        <v>1250</v>
      </c>
      <c r="K73" s="73" t="s">
        <v>1251</v>
      </c>
      <c r="L73" s="73">
        <v>96130</v>
      </c>
      <c r="M73" s="78" t="s">
        <v>74</v>
      </c>
      <c r="N73" s="85" t="s">
        <v>48</v>
      </c>
      <c r="O73" s="115"/>
    </row>
    <row r="74" spans="1:15" s="114" customFormat="1" ht="21.75">
      <c r="A74" s="409">
        <v>55</v>
      </c>
      <c r="B74" s="377" t="s">
        <v>1257</v>
      </c>
      <c r="C74" s="90" t="s">
        <v>1258</v>
      </c>
      <c r="D74" s="56" t="s">
        <v>83</v>
      </c>
      <c r="E74" s="78" t="s">
        <v>74</v>
      </c>
      <c r="F74" s="91" t="s">
        <v>1259</v>
      </c>
      <c r="G74" s="78" t="s">
        <v>74</v>
      </c>
      <c r="H74" s="79">
        <v>236606</v>
      </c>
      <c r="I74" s="78" t="s">
        <v>74</v>
      </c>
      <c r="J74" s="73" t="s">
        <v>1260</v>
      </c>
      <c r="K74" s="73" t="s">
        <v>1261</v>
      </c>
      <c r="L74" s="73">
        <v>96130</v>
      </c>
      <c r="M74" s="68" t="s">
        <v>1262</v>
      </c>
      <c r="N74" s="85" t="s">
        <v>48</v>
      </c>
      <c r="O74" s="115"/>
    </row>
    <row r="75" spans="1:15" s="114" customFormat="1" ht="21.75">
      <c r="A75" s="409">
        <v>56</v>
      </c>
      <c r="B75" s="377" t="s">
        <v>1268</v>
      </c>
      <c r="C75" s="90" t="s">
        <v>1269</v>
      </c>
      <c r="D75" s="73" t="s">
        <v>81</v>
      </c>
      <c r="E75" s="78" t="s">
        <v>74</v>
      </c>
      <c r="F75" s="56" t="s">
        <v>28</v>
      </c>
      <c r="G75" s="78" t="s">
        <v>74</v>
      </c>
      <c r="H75" s="69" t="s">
        <v>1049</v>
      </c>
      <c r="I75" s="78" t="s">
        <v>74</v>
      </c>
      <c r="J75" s="73" t="s">
        <v>1270</v>
      </c>
      <c r="K75" s="73" t="s">
        <v>1261</v>
      </c>
      <c r="L75" s="73">
        <v>96130</v>
      </c>
      <c r="M75" s="68" t="s">
        <v>1271</v>
      </c>
      <c r="N75" s="85" t="s">
        <v>49</v>
      </c>
      <c r="O75" s="115"/>
    </row>
    <row r="76" spans="1:15" s="114" customFormat="1" ht="21.75">
      <c r="A76" s="409">
        <v>57</v>
      </c>
      <c r="B76" s="377" t="s">
        <v>1278</v>
      </c>
      <c r="C76" s="90" t="s">
        <v>1279</v>
      </c>
      <c r="D76" s="56" t="s">
        <v>64</v>
      </c>
      <c r="E76" s="78" t="s">
        <v>74</v>
      </c>
      <c r="F76" s="56" t="s">
        <v>28</v>
      </c>
      <c r="G76" s="78" t="s">
        <v>74</v>
      </c>
      <c r="H76" s="69" t="s">
        <v>1049</v>
      </c>
      <c r="I76" s="78" t="s">
        <v>74</v>
      </c>
      <c r="J76" s="73" t="s">
        <v>1280</v>
      </c>
      <c r="K76" s="73" t="s">
        <v>1251</v>
      </c>
      <c r="L76" s="73">
        <v>96130</v>
      </c>
      <c r="M76" s="68" t="s">
        <v>1281</v>
      </c>
      <c r="N76" s="85" t="s">
        <v>48</v>
      </c>
      <c r="O76" s="115"/>
    </row>
    <row r="77" spans="1:15" s="114" customFormat="1" ht="21.75">
      <c r="A77" s="229"/>
      <c r="B77" s="489" t="s">
        <v>1381</v>
      </c>
      <c r="C77" s="230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31"/>
      <c r="O77" s="115"/>
    </row>
    <row r="78" spans="1:15" s="114" customFormat="1" ht="21.75">
      <c r="A78" s="527">
        <v>58</v>
      </c>
      <c r="B78" s="383" t="s">
        <v>1331</v>
      </c>
      <c r="C78" s="80" t="s">
        <v>1337</v>
      </c>
      <c r="D78" s="73" t="s">
        <v>81</v>
      </c>
      <c r="E78" s="55" t="s">
        <v>1338</v>
      </c>
      <c r="F78" s="73" t="s">
        <v>65</v>
      </c>
      <c r="G78" s="55" t="s">
        <v>1339</v>
      </c>
      <c r="H78" s="69" t="s">
        <v>1049</v>
      </c>
      <c r="I78" s="69" t="s">
        <v>1340</v>
      </c>
      <c r="J78" s="81" t="s">
        <v>1341</v>
      </c>
      <c r="K78" s="73" t="s">
        <v>1342</v>
      </c>
      <c r="L78" s="56">
        <v>96220</v>
      </c>
      <c r="M78" s="68" t="s">
        <v>1343</v>
      </c>
      <c r="N78" s="55" t="s">
        <v>47</v>
      </c>
      <c r="O78" s="115"/>
    </row>
    <row r="79" spans="1:14" s="114" customFormat="1" ht="21.75">
      <c r="A79" s="527">
        <v>59</v>
      </c>
      <c r="B79" s="383" t="s">
        <v>1332</v>
      </c>
      <c r="C79" s="80" t="s">
        <v>1345</v>
      </c>
      <c r="D79" s="73" t="s">
        <v>1346</v>
      </c>
      <c r="E79" s="116" t="s">
        <v>1347</v>
      </c>
      <c r="F79" s="73" t="s">
        <v>65</v>
      </c>
      <c r="G79" s="55" t="s">
        <v>1348</v>
      </c>
      <c r="H79" s="73" t="s">
        <v>1349</v>
      </c>
      <c r="I79" s="69" t="s">
        <v>1350</v>
      </c>
      <c r="J79" s="81" t="s">
        <v>1351</v>
      </c>
      <c r="K79" s="73" t="s">
        <v>1342</v>
      </c>
      <c r="L79" s="56">
        <v>96220</v>
      </c>
      <c r="M79" s="68" t="s">
        <v>1352</v>
      </c>
      <c r="N79" s="55" t="s">
        <v>47</v>
      </c>
    </row>
    <row r="80" spans="1:14" s="114" customFormat="1" ht="21.75">
      <c r="A80" s="527">
        <v>60</v>
      </c>
      <c r="B80" s="383" t="s">
        <v>1333</v>
      </c>
      <c r="C80" s="80" t="s">
        <v>1355</v>
      </c>
      <c r="D80" s="73" t="s">
        <v>73</v>
      </c>
      <c r="E80" s="55" t="s">
        <v>1356</v>
      </c>
      <c r="F80" s="73" t="s">
        <v>107</v>
      </c>
      <c r="G80" s="55" t="s">
        <v>1357</v>
      </c>
      <c r="H80" s="69" t="s">
        <v>1358</v>
      </c>
      <c r="I80" s="69" t="s">
        <v>1359</v>
      </c>
      <c r="J80" s="81" t="s">
        <v>1360</v>
      </c>
      <c r="K80" s="73" t="s">
        <v>1361</v>
      </c>
      <c r="L80" s="56">
        <v>96220</v>
      </c>
      <c r="M80" s="68" t="s">
        <v>1362</v>
      </c>
      <c r="N80" s="55" t="s">
        <v>49</v>
      </c>
    </row>
    <row r="81" spans="1:14" s="114" customFormat="1" ht="21.75">
      <c r="A81" s="226"/>
      <c r="B81" s="488" t="s">
        <v>1380</v>
      </c>
      <c r="C81" s="223"/>
      <c r="D81" s="220"/>
      <c r="E81" s="221"/>
      <c r="F81" s="220"/>
      <c r="G81" s="221"/>
      <c r="H81" s="221"/>
      <c r="I81" s="221"/>
      <c r="J81" s="221"/>
      <c r="K81" s="221"/>
      <c r="L81" s="221"/>
      <c r="M81" s="221"/>
      <c r="N81" s="228"/>
    </row>
    <row r="82" spans="1:14" s="114" customFormat="1" ht="21.75">
      <c r="A82" s="407">
        <v>61</v>
      </c>
      <c r="B82" s="324" t="s">
        <v>1334</v>
      </c>
      <c r="C82" s="22" t="s">
        <v>1365</v>
      </c>
      <c r="D82" s="55" t="s">
        <v>73</v>
      </c>
      <c r="E82" s="55" t="s">
        <v>1366</v>
      </c>
      <c r="F82" s="55" t="s">
        <v>107</v>
      </c>
      <c r="G82" s="55" t="s">
        <v>254</v>
      </c>
      <c r="H82" s="69" t="s">
        <v>1049</v>
      </c>
      <c r="I82" s="69" t="s">
        <v>1367</v>
      </c>
      <c r="J82" s="55" t="s">
        <v>1368</v>
      </c>
      <c r="K82" s="55" t="s">
        <v>1369</v>
      </c>
      <c r="L82" s="55">
        <v>96190</v>
      </c>
      <c r="M82" s="62" t="s">
        <v>1370</v>
      </c>
      <c r="N82" s="55" t="s">
        <v>49</v>
      </c>
    </row>
    <row r="83" spans="1:14" s="114" customFormat="1" ht="21.75">
      <c r="A83" s="51">
        <v>62</v>
      </c>
      <c r="B83" s="116" t="s">
        <v>1335</v>
      </c>
      <c r="C83" s="22" t="s">
        <v>1373</v>
      </c>
      <c r="D83" s="55" t="s">
        <v>81</v>
      </c>
      <c r="E83" s="55" t="s">
        <v>214</v>
      </c>
      <c r="F83" s="55" t="s">
        <v>107</v>
      </c>
      <c r="G83" s="55" t="s">
        <v>1374</v>
      </c>
      <c r="H83" s="69" t="s">
        <v>1049</v>
      </c>
      <c r="I83" s="69" t="s">
        <v>1375</v>
      </c>
      <c r="J83" s="55" t="s">
        <v>1376</v>
      </c>
      <c r="K83" s="55" t="s">
        <v>95</v>
      </c>
      <c r="L83" s="55">
        <v>96190</v>
      </c>
      <c r="M83" s="62" t="s">
        <v>1377</v>
      </c>
      <c r="N83" s="55" t="s">
        <v>47</v>
      </c>
    </row>
    <row r="84" s="50" customFormat="1" ht="24">
      <c r="A84" s="528"/>
    </row>
    <row r="85" s="50" customFormat="1" ht="24">
      <c r="A85" s="528"/>
    </row>
    <row r="86" s="50" customFormat="1" ht="24">
      <c r="A86" s="528"/>
    </row>
  </sheetData>
  <sheetProtection/>
  <mergeCells count="22">
    <mergeCell ref="A1:N1"/>
    <mergeCell ref="A2:N2"/>
    <mergeCell ref="N4:N5"/>
    <mergeCell ref="A4:A5"/>
    <mergeCell ref="B4:B5"/>
    <mergeCell ref="C4:C5"/>
    <mergeCell ref="D4:G4"/>
    <mergeCell ref="J4:L4"/>
    <mergeCell ref="M4:M5"/>
    <mergeCell ref="A27:A28"/>
    <mergeCell ref="C27:C28"/>
    <mergeCell ref="D27:D28"/>
    <mergeCell ref="E27:E28"/>
    <mergeCell ref="F27:F28"/>
    <mergeCell ref="G27:G28"/>
    <mergeCell ref="N27:N28"/>
    <mergeCell ref="H27:H28"/>
    <mergeCell ref="I27:I28"/>
    <mergeCell ref="J27:J28"/>
    <mergeCell ref="K27:K28"/>
    <mergeCell ref="L27:L28"/>
    <mergeCell ref="M27:M28"/>
  </mergeCells>
  <printOptions/>
  <pageMargins left="0.4724409448818898" right="0.1968503937007874" top="0.5905511811023623" bottom="0.3937007874015748" header="0.31496062992125984" footer="0.31496062992125984"/>
  <pageSetup firstPageNumber="2" useFirstPageNumber="1" orientation="landscape" paperSize="9" scale="78" r:id="rId1"/>
  <headerFooter>
    <oddHeader>&amp;L&amp;"TH SarabunIT๙,ธรรมดา"&amp;12สำนักงานการศึกษาเอกชนจังหวัดนราธิวาส&amp;R&amp;P</oddHeader>
    <oddFooter>&amp;R&amp;"TH SarabunPSK,ธรรมดา"&amp;12ข้อมูล ณ วันที่ 1 พฤษภาคม 2556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5.140625" style="0" customWidth="1"/>
    <col min="2" max="2" width="15.7109375" style="0" customWidth="1"/>
    <col min="3" max="3" width="8.421875" style="0" customWidth="1"/>
    <col min="4" max="4" width="7.140625" style="0" customWidth="1"/>
    <col min="5" max="5" width="7.57421875" style="0" customWidth="1"/>
    <col min="6" max="6" width="8.00390625" style="0" customWidth="1"/>
    <col min="7" max="7" width="7.421875" style="0" customWidth="1"/>
    <col min="8" max="8" width="7.8515625" style="0" customWidth="1"/>
    <col min="9" max="9" width="7.421875" style="0" customWidth="1"/>
    <col min="10" max="10" width="7.28125" style="0" customWidth="1"/>
    <col min="11" max="11" width="7.57421875" style="0" customWidth="1"/>
  </cols>
  <sheetData>
    <row r="1" spans="1:14" ht="30.75">
      <c r="A1" s="617" t="s">
        <v>1463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</row>
    <row r="2" spans="1:14" ht="30.75">
      <c r="A2" s="618" t="s">
        <v>66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</row>
    <row r="4" spans="1:14" ht="24">
      <c r="A4" s="619" t="s">
        <v>0</v>
      </c>
      <c r="B4" s="619" t="s">
        <v>44</v>
      </c>
      <c r="C4" s="622" t="s">
        <v>6</v>
      </c>
      <c r="D4" s="623"/>
      <c r="E4" s="624"/>
      <c r="F4" s="628" t="s">
        <v>7</v>
      </c>
      <c r="G4" s="628"/>
      <c r="H4" s="628"/>
      <c r="I4" s="628"/>
      <c r="J4" s="628"/>
      <c r="K4" s="628"/>
      <c r="L4" s="629" t="s">
        <v>9</v>
      </c>
      <c r="M4" s="630"/>
      <c r="N4" s="614" t="s">
        <v>8</v>
      </c>
    </row>
    <row r="5" spans="1:14" ht="24">
      <c r="A5" s="620"/>
      <c r="B5" s="620"/>
      <c r="C5" s="625"/>
      <c r="D5" s="626"/>
      <c r="E5" s="627"/>
      <c r="F5" s="615" t="s">
        <v>21</v>
      </c>
      <c r="G5" s="616"/>
      <c r="H5" s="615" t="s">
        <v>17</v>
      </c>
      <c r="I5" s="616"/>
      <c r="J5" s="615" t="s">
        <v>18</v>
      </c>
      <c r="K5" s="616"/>
      <c r="L5" s="631"/>
      <c r="M5" s="632"/>
      <c r="N5" s="614"/>
    </row>
    <row r="6" spans="1:14" ht="24">
      <c r="A6" s="621"/>
      <c r="B6" s="621"/>
      <c r="C6" s="412" t="s">
        <v>15</v>
      </c>
      <c r="D6" s="412" t="s">
        <v>16</v>
      </c>
      <c r="E6" s="412" t="s">
        <v>8</v>
      </c>
      <c r="F6" s="412" t="s">
        <v>15</v>
      </c>
      <c r="G6" s="412" t="s">
        <v>16</v>
      </c>
      <c r="H6" s="412" t="s">
        <v>15</v>
      </c>
      <c r="I6" s="412" t="s">
        <v>16</v>
      </c>
      <c r="J6" s="412" t="s">
        <v>15</v>
      </c>
      <c r="K6" s="412" t="s">
        <v>16</v>
      </c>
      <c r="L6" s="411" t="s">
        <v>15</v>
      </c>
      <c r="M6" s="411" t="s">
        <v>16</v>
      </c>
      <c r="N6" s="127"/>
    </row>
    <row r="7" spans="1:14" ht="24">
      <c r="A7" s="440">
        <v>1</v>
      </c>
      <c r="B7" s="403" t="s">
        <v>70</v>
      </c>
      <c r="C7" s="20">
        <v>619</v>
      </c>
      <c r="D7" s="20">
        <v>245</v>
      </c>
      <c r="E7" s="20">
        <f aca="true" t="shared" si="0" ref="E7:E19">SUM(C7:D7)</f>
        <v>864</v>
      </c>
      <c r="F7" s="447">
        <v>251</v>
      </c>
      <c r="G7" s="447">
        <v>107</v>
      </c>
      <c r="H7" s="447">
        <v>115</v>
      </c>
      <c r="I7" s="447">
        <v>60</v>
      </c>
      <c r="J7" s="447">
        <v>253</v>
      </c>
      <c r="K7" s="447">
        <v>78</v>
      </c>
      <c r="L7" s="20">
        <v>20</v>
      </c>
      <c r="M7" s="20">
        <v>13</v>
      </c>
      <c r="N7" s="20">
        <v>33</v>
      </c>
    </row>
    <row r="8" spans="1:14" ht="24">
      <c r="A8" s="440">
        <v>2</v>
      </c>
      <c r="B8" s="455" t="s">
        <v>204</v>
      </c>
      <c r="C8" s="452">
        <v>272</v>
      </c>
      <c r="D8" s="452">
        <v>163</v>
      </c>
      <c r="E8" s="452">
        <f t="shared" si="0"/>
        <v>435</v>
      </c>
      <c r="F8" s="452">
        <v>132</v>
      </c>
      <c r="G8" s="452">
        <v>102</v>
      </c>
      <c r="H8" s="452">
        <v>40</v>
      </c>
      <c r="I8" s="452">
        <v>38</v>
      </c>
      <c r="J8" s="452">
        <v>100</v>
      </c>
      <c r="K8" s="452">
        <v>23</v>
      </c>
      <c r="L8" s="452">
        <v>10</v>
      </c>
      <c r="M8" s="452">
        <v>7</v>
      </c>
      <c r="N8" s="452">
        <v>17</v>
      </c>
    </row>
    <row r="9" spans="1:14" ht="24">
      <c r="A9" s="440">
        <v>3</v>
      </c>
      <c r="B9" s="455" t="s">
        <v>346</v>
      </c>
      <c r="C9" s="452">
        <v>347</v>
      </c>
      <c r="D9" s="452">
        <v>406</v>
      </c>
      <c r="E9" s="452">
        <f t="shared" si="0"/>
        <v>753</v>
      </c>
      <c r="F9" s="452">
        <v>101</v>
      </c>
      <c r="G9" s="452">
        <v>143</v>
      </c>
      <c r="H9" s="452">
        <v>124</v>
      </c>
      <c r="I9" s="452">
        <v>118</v>
      </c>
      <c r="J9" s="452">
        <v>122</v>
      </c>
      <c r="K9" s="452">
        <v>145</v>
      </c>
      <c r="L9" s="452">
        <v>18</v>
      </c>
      <c r="M9" s="452">
        <v>11</v>
      </c>
      <c r="N9" s="452">
        <v>29</v>
      </c>
    </row>
    <row r="10" spans="1:14" ht="24">
      <c r="A10" s="440">
        <v>4</v>
      </c>
      <c r="B10" s="455" t="s">
        <v>546</v>
      </c>
      <c r="C10" s="452">
        <v>313</v>
      </c>
      <c r="D10" s="452">
        <v>130</v>
      </c>
      <c r="E10" s="452">
        <v>443</v>
      </c>
      <c r="F10" s="452">
        <v>61</v>
      </c>
      <c r="G10" s="452">
        <v>25</v>
      </c>
      <c r="H10" s="452">
        <v>187</v>
      </c>
      <c r="I10" s="452">
        <v>61</v>
      </c>
      <c r="J10" s="452">
        <v>65</v>
      </c>
      <c r="K10" s="452">
        <v>44</v>
      </c>
      <c r="L10" s="452">
        <v>10</v>
      </c>
      <c r="M10" s="452">
        <v>7</v>
      </c>
      <c r="N10" s="452">
        <v>17</v>
      </c>
    </row>
    <row r="11" spans="1:14" ht="24">
      <c r="A11" s="440">
        <v>5</v>
      </c>
      <c r="B11" s="455" t="s">
        <v>627</v>
      </c>
      <c r="C11" s="452">
        <v>258</v>
      </c>
      <c r="D11" s="452">
        <v>231</v>
      </c>
      <c r="E11" s="452">
        <f t="shared" si="0"/>
        <v>489</v>
      </c>
      <c r="F11" s="452">
        <v>88</v>
      </c>
      <c r="G11" s="452">
        <v>101</v>
      </c>
      <c r="H11" s="452">
        <v>61</v>
      </c>
      <c r="I11" s="452">
        <v>72</v>
      </c>
      <c r="J11" s="452">
        <v>109</v>
      </c>
      <c r="K11" s="452">
        <v>58</v>
      </c>
      <c r="L11" s="452">
        <v>12</v>
      </c>
      <c r="M11" s="452">
        <v>7</v>
      </c>
      <c r="N11" s="452">
        <v>19</v>
      </c>
    </row>
    <row r="12" spans="1:14" ht="24">
      <c r="A12" s="440">
        <v>6</v>
      </c>
      <c r="B12" s="455" t="s">
        <v>716</v>
      </c>
      <c r="C12" s="452">
        <v>463</v>
      </c>
      <c r="D12" s="452">
        <v>233</v>
      </c>
      <c r="E12" s="452">
        <f t="shared" si="0"/>
        <v>696</v>
      </c>
      <c r="F12" s="452">
        <v>48</v>
      </c>
      <c r="G12" s="452">
        <v>18</v>
      </c>
      <c r="H12" s="452">
        <v>137</v>
      </c>
      <c r="I12" s="452">
        <v>74</v>
      </c>
      <c r="J12" s="452">
        <v>278</v>
      </c>
      <c r="K12" s="452">
        <v>141</v>
      </c>
      <c r="L12" s="452">
        <v>25</v>
      </c>
      <c r="M12" s="452">
        <v>12</v>
      </c>
      <c r="N12" s="452">
        <v>37</v>
      </c>
    </row>
    <row r="13" spans="1:14" ht="24">
      <c r="A13" s="440">
        <v>7</v>
      </c>
      <c r="B13" s="455" t="s">
        <v>881</v>
      </c>
      <c r="C13" s="452">
        <v>294</v>
      </c>
      <c r="D13" s="452">
        <v>150</v>
      </c>
      <c r="E13" s="452">
        <v>444</v>
      </c>
      <c r="F13" s="452" t="s">
        <v>74</v>
      </c>
      <c r="G13" s="452" t="s">
        <v>74</v>
      </c>
      <c r="H13" s="452">
        <v>107</v>
      </c>
      <c r="I13" s="452">
        <v>43</v>
      </c>
      <c r="J13" s="452">
        <v>187</v>
      </c>
      <c r="K13" s="452">
        <v>107</v>
      </c>
      <c r="L13" s="452">
        <v>15</v>
      </c>
      <c r="M13" s="452">
        <v>4</v>
      </c>
      <c r="N13" s="452">
        <v>19</v>
      </c>
    </row>
    <row r="14" spans="1:14" ht="24">
      <c r="A14" s="440">
        <v>8</v>
      </c>
      <c r="B14" s="455" t="s">
        <v>1001</v>
      </c>
      <c r="C14" s="452">
        <v>83</v>
      </c>
      <c r="D14" s="452" t="s">
        <v>74</v>
      </c>
      <c r="E14" s="452">
        <f t="shared" si="0"/>
        <v>83</v>
      </c>
      <c r="F14" s="452" t="s">
        <v>74</v>
      </c>
      <c r="G14" s="452" t="s">
        <v>74</v>
      </c>
      <c r="H14" s="452">
        <v>62</v>
      </c>
      <c r="I14" s="452" t="s">
        <v>74</v>
      </c>
      <c r="J14" s="452">
        <v>21</v>
      </c>
      <c r="K14" s="452" t="s">
        <v>74</v>
      </c>
      <c r="L14" s="452">
        <v>2</v>
      </c>
      <c r="M14" s="452">
        <v>1</v>
      </c>
      <c r="N14" s="452">
        <v>3</v>
      </c>
    </row>
    <row r="15" spans="1:14" ht="24">
      <c r="A15" s="440">
        <v>9</v>
      </c>
      <c r="B15" s="455" t="s">
        <v>1017</v>
      </c>
      <c r="C15" s="452">
        <v>282</v>
      </c>
      <c r="D15" s="452">
        <v>158</v>
      </c>
      <c r="E15" s="452">
        <f t="shared" si="0"/>
        <v>440</v>
      </c>
      <c r="F15" s="452" t="s">
        <v>74</v>
      </c>
      <c r="G15" s="452" t="s">
        <v>74</v>
      </c>
      <c r="H15" s="452">
        <v>79</v>
      </c>
      <c r="I15" s="452">
        <v>56</v>
      </c>
      <c r="J15" s="452">
        <v>203</v>
      </c>
      <c r="K15" s="452">
        <v>102</v>
      </c>
      <c r="L15" s="452">
        <v>12</v>
      </c>
      <c r="M15" s="452">
        <v>6</v>
      </c>
      <c r="N15" s="452">
        <v>18</v>
      </c>
    </row>
    <row r="16" spans="1:14" ht="24">
      <c r="A16" s="440">
        <v>10</v>
      </c>
      <c r="B16" s="455" t="s">
        <v>1138</v>
      </c>
      <c r="C16" s="452">
        <v>460</v>
      </c>
      <c r="D16" s="452">
        <v>154</v>
      </c>
      <c r="E16" s="452">
        <f t="shared" si="0"/>
        <v>614</v>
      </c>
      <c r="F16" s="452">
        <v>154</v>
      </c>
      <c r="G16" s="452">
        <v>55</v>
      </c>
      <c r="H16" s="452">
        <v>113</v>
      </c>
      <c r="I16" s="452">
        <v>45</v>
      </c>
      <c r="J16" s="452">
        <v>193</v>
      </c>
      <c r="K16" s="452">
        <v>54</v>
      </c>
      <c r="L16" s="452">
        <v>10</v>
      </c>
      <c r="M16" s="452">
        <v>5</v>
      </c>
      <c r="N16" s="452">
        <v>15</v>
      </c>
    </row>
    <row r="17" spans="1:14" ht="24">
      <c r="A17" s="440">
        <v>11</v>
      </c>
      <c r="B17" s="456" t="s">
        <v>1286</v>
      </c>
      <c r="C17" s="452">
        <v>460</v>
      </c>
      <c r="D17" s="452">
        <v>389</v>
      </c>
      <c r="E17" s="452">
        <f t="shared" si="0"/>
        <v>849</v>
      </c>
      <c r="F17" s="452">
        <v>96</v>
      </c>
      <c r="G17" s="452">
        <v>65</v>
      </c>
      <c r="H17" s="452">
        <v>34</v>
      </c>
      <c r="I17" s="452">
        <v>55</v>
      </c>
      <c r="J17" s="452">
        <v>330</v>
      </c>
      <c r="K17" s="452">
        <v>269</v>
      </c>
      <c r="L17" s="452">
        <v>15</v>
      </c>
      <c r="M17" s="452">
        <v>7</v>
      </c>
      <c r="N17" s="452">
        <v>22</v>
      </c>
    </row>
    <row r="18" spans="1:14" ht="24">
      <c r="A18" s="440">
        <v>12</v>
      </c>
      <c r="B18" s="455" t="s">
        <v>1381</v>
      </c>
      <c r="C18" s="452">
        <v>136</v>
      </c>
      <c r="D18" s="452">
        <v>96</v>
      </c>
      <c r="E18" s="452">
        <v>232</v>
      </c>
      <c r="F18" s="452">
        <v>1</v>
      </c>
      <c r="G18" s="452">
        <v>1</v>
      </c>
      <c r="H18" s="452">
        <v>24</v>
      </c>
      <c r="I18" s="452">
        <v>25</v>
      </c>
      <c r="J18" s="452">
        <v>111</v>
      </c>
      <c r="K18" s="452">
        <v>70</v>
      </c>
      <c r="L18" s="452">
        <v>8</v>
      </c>
      <c r="M18" s="452">
        <v>3</v>
      </c>
      <c r="N18" s="452">
        <v>11</v>
      </c>
    </row>
    <row r="19" spans="1:14" ht="24">
      <c r="A19" s="440">
        <v>13</v>
      </c>
      <c r="B19" s="98" t="s">
        <v>1380</v>
      </c>
      <c r="C19" s="452">
        <v>116</v>
      </c>
      <c r="D19" s="452">
        <v>72</v>
      </c>
      <c r="E19" s="452">
        <f t="shared" si="0"/>
        <v>188</v>
      </c>
      <c r="F19" s="452">
        <v>74</v>
      </c>
      <c r="G19" s="452">
        <v>49</v>
      </c>
      <c r="H19" s="452">
        <v>27</v>
      </c>
      <c r="I19" s="452">
        <v>18</v>
      </c>
      <c r="J19" s="452">
        <v>15</v>
      </c>
      <c r="K19" s="452">
        <v>5</v>
      </c>
      <c r="L19" s="452">
        <v>4</v>
      </c>
      <c r="M19" s="452">
        <v>3</v>
      </c>
      <c r="N19" s="452">
        <v>7</v>
      </c>
    </row>
    <row r="20" spans="1:14" ht="24">
      <c r="A20" s="584" t="s">
        <v>1139</v>
      </c>
      <c r="B20" s="584"/>
      <c r="C20" s="454">
        <f aca="true" t="shared" si="1" ref="C20:N20">SUM(C7:C19)</f>
        <v>4103</v>
      </c>
      <c r="D20" s="454">
        <f t="shared" si="1"/>
        <v>2427</v>
      </c>
      <c r="E20" s="454">
        <f>SUM(E7:E19)</f>
        <v>6530</v>
      </c>
      <c r="F20" s="454">
        <f t="shared" si="1"/>
        <v>1006</v>
      </c>
      <c r="G20" s="454">
        <f t="shared" si="1"/>
        <v>666</v>
      </c>
      <c r="H20" s="454">
        <f t="shared" si="1"/>
        <v>1110</v>
      </c>
      <c r="I20" s="454">
        <f t="shared" si="1"/>
        <v>665</v>
      </c>
      <c r="J20" s="454">
        <f t="shared" si="1"/>
        <v>1987</v>
      </c>
      <c r="K20" s="454">
        <f t="shared" si="1"/>
        <v>1096</v>
      </c>
      <c r="L20" s="454">
        <f t="shared" si="1"/>
        <v>161</v>
      </c>
      <c r="M20" s="454">
        <f t="shared" si="1"/>
        <v>86</v>
      </c>
      <c r="N20" s="454">
        <f t="shared" si="1"/>
        <v>247</v>
      </c>
    </row>
  </sheetData>
  <sheetProtection/>
  <mergeCells count="12">
    <mergeCell ref="F4:K4"/>
    <mergeCell ref="L4:M5"/>
    <mergeCell ref="N4:N5"/>
    <mergeCell ref="F5:G5"/>
    <mergeCell ref="H5:I5"/>
    <mergeCell ref="J5:K5"/>
    <mergeCell ref="A20:B20"/>
    <mergeCell ref="A1:N1"/>
    <mergeCell ref="A2:N2"/>
    <mergeCell ref="A4:A6"/>
    <mergeCell ref="B4:B6"/>
    <mergeCell ref="C4:E5"/>
  </mergeCells>
  <printOptions/>
  <pageMargins left="0.35433070866141736" right="0.2362204724409449" top="0.7480314960629921" bottom="0.7480314960629921" header="0.31496062992125984" footer="0.31496062992125984"/>
  <pageSetup firstPageNumber="5" useFirstPageNumber="1" horizontalDpi="600" verticalDpi="600" orientation="landscape" paperSize="9" r:id="rId1"/>
  <headerFooter>
    <oddHeader>&amp;L&amp;"TH SarabunPSK,ธรรมดา"สำนักงานการศึกษาเอกชนจังหวัดนราธิวาส&amp;R&amp;P</oddHeader>
    <oddFooter>&amp;R&amp;"TH SarabunPSK,ธรรมดา"ข้อมูล ณ วันที่ 1 พฤษภาคม 2556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F236"/>
  <sheetViews>
    <sheetView zoomScale="75" zoomScaleNormal="75" zoomScalePageLayoutView="75" workbookViewId="0" topLeftCell="A1">
      <selection activeCell="A1" sqref="A1:P1"/>
    </sheetView>
  </sheetViews>
  <sheetFormatPr defaultColWidth="9.140625" defaultRowHeight="15"/>
  <cols>
    <col min="1" max="1" width="6.7109375" style="529" customWidth="1"/>
    <col min="2" max="2" width="28.7109375" style="5" customWidth="1"/>
    <col min="3" max="3" width="10.421875" style="5" customWidth="1"/>
    <col min="4" max="4" width="9.00390625" style="5" customWidth="1"/>
    <col min="5" max="5" width="9.7109375" style="5" customWidth="1"/>
    <col min="6" max="6" width="11.28125" style="5" customWidth="1"/>
    <col min="7" max="7" width="11.57421875" style="5" customWidth="1"/>
    <col min="8" max="8" width="10.140625" style="5" customWidth="1"/>
    <col min="9" max="9" width="10.421875" style="5" customWidth="1"/>
    <col min="10" max="10" width="10.8515625" style="5" customWidth="1"/>
    <col min="11" max="13" width="10.140625" style="5" customWidth="1"/>
    <col min="14" max="14" width="11.8515625" style="5" customWidth="1"/>
    <col min="15" max="15" width="10.00390625" style="5" customWidth="1"/>
    <col min="16" max="16" width="9.421875" style="5" customWidth="1"/>
    <col min="17" max="16384" width="9.140625" style="5" customWidth="1"/>
  </cols>
  <sheetData>
    <row r="1" spans="1:17" s="83" customFormat="1" ht="30.75">
      <c r="A1" s="617" t="s">
        <v>1458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4"/>
    </row>
    <row r="2" spans="1:17" s="83" customFormat="1" ht="27.75" customHeight="1">
      <c r="A2" s="618" t="s">
        <v>66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4"/>
    </row>
    <row r="3" spans="1:17" s="83" customFormat="1" ht="12.75" customHeight="1">
      <c r="A3" s="119"/>
      <c r="B3" s="120"/>
      <c r="C3" s="121"/>
      <c r="D3" s="121"/>
      <c r="E3" s="12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3"/>
      <c r="Q3" s="64"/>
    </row>
    <row r="4" spans="1:17" s="83" customFormat="1" ht="21" customHeight="1">
      <c r="A4" s="619" t="s">
        <v>0</v>
      </c>
      <c r="B4" s="619" t="s">
        <v>1</v>
      </c>
      <c r="C4" s="622" t="s">
        <v>6</v>
      </c>
      <c r="D4" s="623"/>
      <c r="E4" s="624"/>
      <c r="F4" s="628" t="s">
        <v>7</v>
      </c>
      <c r="G4" s="628"/>
      <c r="H4" s="628"/>
      <c r="I4" s="628"/>
      <c r="J4" s="628"/>
      <c r="K4" s="628"/>
      <c r="L4" s="629" t="s">
        <v>8</v>
      </c>
      <c r="M4" s="630"/>
      <c r="N4" s="629" t="s">
        <v>9</v>
      </c>
      <c r="O4" s="630"/>
      <c r="P4" s="614" t="s">
        <v>8</v>
      </c>
      <c r="Q4" s="124"/>
    </row>
    <row r="5" spans="1:17" s="83" customFormat="1" ht="24">
      <c r="A5" s="620"/>
      <c r="B5" s="620"/>
      <c r="C5" s="625"/>
      <c r="D5" s="626"/>
      <c r="E5" s="627"/>
      <c r="F5" s="615" t="s">
        <v>21</v>
      </c>
      <c r="G5" s="616"/>
      <c r="H5" s="615" t="s">
        <v>17</v>
      </c>
      <c r="I5" s="616"/>
      <c r="J5" s="615" t="s">
        <v>18</v>
      </c>
      <c r="K5" s="616"/>
      <c r="L5" s="631"/>
      <c r="M5" s="632"/>
      <c r="N5" s="631"/>
      <c r="O5" s="632"/>
      <c r="P5" s="614"/>
      <c r="Q5" s="124"/>
    </row>
    <row r="6" spans="1:17" s="83" customFormat="1" ht="24">
      <c r="A6" s="621"/>
      <c r="B6" s="621"/>
      <c r="C6" s="125" t="s">
        <v>15</v>
      </c>
      <c r="D6" s="125" t="s">
        <v>16</v>
      </c>
      <c r="E6" s="125" t="s">
        <v>8</v>
      </c>
      <c r="F6" s="125" t="s">
        <v>15</v>
      </c>
      <c r="G6" s="125" t="s">
        <v>16</v>
      </c>
      <c r="H6" s="125" t="s">
        <v>15</v>
      </c>
      <c r="I6" s="125" t="s">
        <v>16</v>
      </c>
      <c r="J6" s="125" t="s">
        <v>15</v>
      </c>
      <c r="K6" s="125" t="s">
        <v>16</v>
      </c>
      <c r="L6" s="562" t="s">
        <v>1467</v>
      </c>
      <c r="M6" s="562" t="s">
        <v>1468</v>
      </c>
      <c r="N6" s="126" t="s">
        <v>15</v>
      </c>
      <c r="O6" s="126" t="s">
        <v>16</v>
      </c>
      <c r="P6" s="127"/>
      <c r="Q6" s="64"/>
    </row>
    <row r="7" spans="1:17" s="83" customFormat="1" ht="24">
      <c r="A7" s="128"/>
      <c r="B7" s="490" t="s">
        <v>70</v>
      </c>
      <c r="C7" s="129"/>
      <c r="D7" s="129"/>
      <c r="E7" s="130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1"/>
      <c r="Q7" s="64"/>
    </row>
    <row r="8" spans="1:17" s="83" customFormat="1" ht="24">
      <c r="A8" s="508">
        <v>1</v>
      </c>
      <c r="B8" s="21" t="s">
        <v>139</v>
      </c>
      <c r="C8" s="20">
        <v>70</v>
      </c>
      <c r="D8" s="20">
        <v>21</v>
      </c>
      <c r="E8" s="20">
        <v>91</v>
      </c>
      <c r="F8" s="447">
        <v>9</v>
      </c>
      <c r="G8" s="447">
        <v>6</v>
      </c>
      <c r="H8" s="447" t="s">
        <v>74</v>
      </c>
      <c r="I8" s="447">
        <v>15</v>
      </c>
      <c r="J8" s="447">
        <v>61</v>
      </c>
      <c r="K8" s="447" t="s">
        <v>74</v>
      </c>
      <c r="L8" s="447">
        <f aca="true" t="shared" si="0" ref="L8:M14">SUM(F8,H8,J8)</f>
        <v>70</v>
      </c>
      <c r="M8" s="447">
        <f t="shared" si="0"/>
        <v>21</v>
      </c>
      <c r="N8" s="20">
        <v>3</v>
      </c>
      <c r="O8" s="20">
        <v>0</v>
      </c>
      <c r="P8" s="20">
        <v>3</v>
      </c>
      <c r="Q8" s="64"/>
    </row>
    <row r="9" spans="1:17" s="83" customFormat="1" ht="24">
      <c r="A9" s="508">
        <v>2</v>
      </c>
      <c r="B9" s="21" t="s">
        <v>131</v>
      </c>
      <c r="C9" s="20">
        <v>122</v>
      </c>
      <c r="D9" s="20">
        <v>31</v>
      </c>
      <c r="E9" s="20">
        <v>153</v>
      </c>
      <c r="F9" s="447">
        <v>37</v>
      </c>
      <c r="G9" s="447">
        <v>1</v>
      </c>
      <c r="H9" s="447" t="s">
        <v>74</v>
      </c>
      <c r="I9" s="447"/>
      <c r="J9" s="447">
        <v>85</v>
      </c>
      <c r="K9" s="447">
        <v>30</v>
      </c>
      <c r="L9" s="447">
        <f t="shared" si="0"/>
        <v>122</v>
      </c>
      <c r="M9" s="447">
        <f t="shared" si="0"/>
        <v>31</v>
      </c>
      <c r="N9" s="20">
        <v>3</v>
      </c>
      <c r="O9" s="20">
        <v>1</v>
      </c>
      <c r="P9" s="20">
        <v>4</v>
      </c>
      <c r="Q9" s="64"/>
    </row>
    <row r="10" spans="1:17" s="83" customFormat="1" ht="24">
      <c r="A10" s="508">
        <v>3</v>
      </c>
      <c r="B10" s="20" t="s">
        <v>140</v>
      </c>
      <c r="C10" s="20">
        <v>64</v>
      </c>
      <c r="D10" s="20">
        <v>57</v>
      </c>
      <c r="E10" s="20">
        <v>121</v>
      </c>
      <c r="F10" s="447">
        <v>36</v>
      </c>
      <c r="G10" s="447">
        <v>40</v>
      </c>
      <c r="H10" s="447" t="s">
        <v>74</v>
      </c>
      <c r="I10" s="447">
        <v>17</v>
      </c>
      <c r="J10" s="447">
        <v>28</v>
      </c>
      <c r="K10" s="447" t="s">
        <v>74</v>
      </c>
      <c r="L10" s="447">
        <f t="shared" si="0"/>
        <v>64</v>
      </c>
      <c r="M10" s="447">
        <f t="shared" si="0"/>
        <v>57</v>
      </c>
      <c r="N10" s="20">
        <v>4</v>
      </c>
      <c r="O10" s="20">
        <v>7</v>
      </c>
      <c r="P10" s="20">
        <v>11</v>
      </c>
      <c r="Q10" s="64"/>
    </row>
    <row r="11" spans="1:17" s="83" customFormat="1" ht="24">
      <c r="A11" s="508">
        <v>4</v>
      </c>
      <c r="B11" s="21" t="s">
        <v>141</v>
      </c>
      <c r="C11" s="20">
        <v>26</v>
      </c>
      <c r="D11" s="20">
        <v>10</v>
      </c>
      <c r="E11" s="20">
        <v>36</v>
      </c>
      <c r="F11" s="447">
        <v>6</v>
      </c>
      <c r="G11" s="447">
        <v>6</v>
      </c>
      <c r="H11" s="447" t="s">
        <v>74</v>
      </c>
      <c r="I11" s="447">
        <v>4</v>
      </c>
      <c r="J11" s="447">
        <v>20</v>
      </c>
      <c r="K11" s="447" t="s">
        <v>74</v>
      </c>
      <c r="L11" s="447">
        <f t="shared" si="0"/>
        <v>26</v>
      </c>
      <c r="M11" s="447">
        <f t="shared" si="0"/>
        <v>10</v>
      </c>
      <c r="N11" s="20">
        <v>4</v>
      </c>
      <c r="O11" s="20">
        <v>1</v>
      </c>
      <c r="P11" s="20">
        <v>5</v>
      </c>
      <c r="Q11" s="64"/>
    </row>
    <row r="12" spans="1:17" s="83" customFormat="1" ht="24">
      <c r="A12" s="508">
        <v>5</v>
      </c>
      <c r="B12" s="21" t="s">
        <v>113</v>
      </c>
      <c r="C12" s="20">
        <v>25</v>
      </c>
      <c r="D12" s="20">
        <v>30</v>
      </c>
      <c r="E12" s="20">
        <v>55</v>
      </c>
      <c r="F12" s="447">
        <v>6</v>
      </c>
      <c r="G12" s="447">
        <v>8</v>
      </c>
      <c r="H12" s="447">
        <v>13</v>
      </c>
      <c r="I12" s="447">
        <v>4</v>
      </c>
      <c r="J12" s="447">
        <v>6</v>
      </c>
      <c r="K12" s="447">
        <v>18</v>
      </c>
      <c r="L12" s="447">
        <f t="shared" si="0"/>
        <v>25</v>
      </c>
      <c r="M12" s="447">
        <f t="shared" si="0"/>
        <v>30</v>
      </c>
      <c r="N12" s="20">
        <v>3</v>
      </c>
      <c r="O12" s="20">
        <v>2</v>
      </c>
      <c r="P12" s="20">
        <v>5</v>
      </c>
      <c r="Q12" s="64"/>
    </row>
    <row r="13" spans="1:17" s="83" customFormat="1" ht="24">
      <c r="A13" s="509">
        <v>6</v>
      </c>
      <c r="B13" s="38" t="s">
        <v>71</v>
      </c>
      <c r="C13" s="37">
        <v>312</v>
      </c>
      <c r="D13" s="37">
        <v>96</v>
      </c>
      <c r="E13" s="37">
        <v>408</v>
      </c>
      <c r="F13" s="572">
        <v>157</v>
      </c>
      <c r="G13" s="572">
        <v>46</v>
      </c>
      <c r="H13" s="572">
        <v>102</v>
      </c>
      <c r="I13" s="572">
        <v>20</v>
      </c>
      <c r="J13" s="572">
        <v>53</v>
      </c>
      <c r="K13" s="572">
        <v>30</v>
      </c>
      <c r="L13" s="572">
        <f t="shared" si="0"/>
        <v>312</v>
      </c>
      <c r="M13" s="572">
        <f t="shared" si="0"/>
        <v>96</v>
      </c>
      <c r="N13" s="37">
        <v>3</v>
      </c>
      <c r="O13" s="37">
        <v>2</v>
      </c>
      <c r="P13" s="37">
        <v>5</v>
      </c>
      <c r="Q13" s="64"/>
    </row>
    <row r="14" spans="1:17" s="83" customFormat="1" ht="24">
      <c r="A14" s="633" t="s">
        <v>1139</v>
      </c>
      <c r="B14" s="634"/>
      <c r="C14" s="442">
        <f>SUM(C8:C13)</f>
        <v>619</v>
      </c>
      <c r="D14" s="442">
        <f>SUM(D8:D13)</f>
        <v>245</v>
      </c>
      <c r="E14" s="442">
        <f>SUM(E8:E13)</f>
        <v>864</v>
      </c>
      <c r="F14" s="449">
        <f>SUM(F8:F13)</f>
        <v>251</v>
      </c>
      <c r="G14" s="449">
        <f>SUM(G8:G13)</f>
        <v>107</v>
      </c>
      <c r="H14" s="449">
        <f>SUM(H12:H13)</f>
        <v>115</v>
      </c>
      <c r="I14" s="449">
        <f>SUM(I8:I13)</f>
        <v>60</v>
      </c>
      <c r="J14" s="449">
        <f>SUM(J8:J13)</f>
        <v>253</v>
      </c>
      <c r="K14" s="449">
        <f>SUM(K9:K13)</f>
        <v>78</v>
      </c>
      <c r="L14" s="449">
        <f t="shared" si="0"/>
        <v>619</v>
      </c>
      <c r="M14" s="449">
        <f t="shared" si="0"/>
        <v>245</v>
      </c>
      <c r="N14" s="442">
        <f>SUM(N8:N13)</f>
        <v>20</v>
      </c>
      <c r="O14" s="442">
        <f>SUM(O8:O13)</f>
        <v>13</v>
      </c>
      <c r="P14" s="442">
        <f>SUM(P8:P13)</f>
        <v>33</v>
      </c>
      <c r="Q14" s="64"/>
    </row>
    <row r="15" spans="1:84" s="137" customFormat="1" ht="24">
      <c r="A15" s="128"/>
      <c r="B15" s="491" t="s">
        <v>204</v>
      </c>
      <c r="C15" s="129"/>
      <c r="D15" s="129"/>
      <c r="E15" s="130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31"/>
      <c r="Q15" s="6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</row>
    <row r="16" spans="1:17" s="83" customFormat="1" ht="24">
      <c r="A16" s="574">
        <v>7</v>
      </c>
      <c r="B16" s="138" t="s">
        <v>205</v>
      </c>
      <c r="C16" s="139">
        <v>29</v>
      </c>
      <c r="D16" s="139">
        <v>27</v>
      </c>
      <c r="E16" s="139">
        <v>56</v>
      </c>
      <c r="F16" s="139">
        <v>18</v>
      </c>
      <c r="G16" s="139">
        <v>19</v>
      </c>
      <c r="H16" s="139">
        <v>7</v>
      </c>
      <c r="I16" s="139">
        <v>8</v>
      </c>
      <c r="J16" s="139">
        <v>4</v>
      </c>
      <c r="K16" s="139">
        <v>0</v>
      </c>
      <c r="L16" s="139">
        <f aca="true" t="shared" si="1" ref="L16:M23">SUM(F16,H16,J16)</f>
        <v>29</v>
      </c>
      <c r="M16" s="139">
        <f t="shared" si="1"/>
        <v>27</v>
      </c>
      <c r="N16" s="139">
        <v>2</v>
      </c>
      <c r="O16" s="139">
        <v>2</v>
      </c>
      <c r="P16" s="139">
        <v>4</v>
      </c>
      <c r="Q16" s="64"/>
    </row>
    <row r="17" spans="1:17" s="83" customFormat="1" ht="24">
      <c r="A17" s="508">
        <v>8</v>
      </c>
      <c r="B17" s="132" t="s">
        <v>223</v>
      </c>
      <c r="C17" s="49">
        <v>83</v>
      </c>
      <c r="D17" s="49">
        <v>45</v>
      </c>
      <c r="E17" s="49">
        <v>125</v>
      </c>
      <c r="F17" s="49">
        <v>48</v>
      </c>
      <c r="G17" s="49">
        <v>28</v>
      </c>
      <c r="H17" s="49">
        <v>18</v>
      </c>
      <c r="I17" s="49">
        <v>11</v>
      </c>
      <c r="J17" s="49">
        <v>17</v>
      </c>
      <c r="K17" s="49">
        <v>6</v>
      </c>
      <c r="L17" s="49">
        <f t="shared" si="1"/>
        <v>83</v>
      </c>
      <c r="M17" s="49">
        <f t="shared" si="1"/>
        <v>45</v>
      </c>
      <c r="N17" s="49">
        <v>2</v>
      </c>
      <c r="O17" s="49">
        <v>1</v>
      </c>
      <c r="P17" s="49">
        <v>3</v>
      </c>
      <c r="Q17" s="64"/>
    </row>
    <row r="18" spans="1:17" s="83" customFormat="1" ht="24">
      <c r="A18" s="508">
        <v>9</v>
      </c>
      <c r="B18" s="132" t="s">
        <v>236</v>
      </c>
      <c r="C18" s="49">
        <v>30</v>
      </c>
      <c r="D18" s="49">
        <v>8</v>
      </c>
      <c r="E18" s="49">
        <v>38</v>
      </c>
      <c r="F18" s="49">
        <v>9</v>
      </c>
      <c r="G18" s="49">
        <v>2</v>
      </c>
      <c r="H18" s="49">
        <v>6</v>
      </c>
      <c r="I18" s="49">
        <v>4</v>
      </c>
      <c r="J18" s="49">
        <v>15</v>
      </c>
      <c r="K18" s="49">
        <v>2</v>
      </c>
      <c r="L18" s="49">
        <f t="shared" si="1"/>
        <v>30</v>
      </c>
      <c r="M18" s="49">
        <f t="shared" si="1"/>
        <v>8</v>
      </c>
      <c r="N18" s="49">
        <v>0</v>
      </c>
      <c r="O18" s="49">
        <v>1</v>
      </c>
      <c r="P18" s="49">
        <v>1</v>
      </c>
      <c r="Q18" s="64"/>
    </row>
    <row r="19" spans="1:17" s="83" customFormat="1" ht="24">
      <c r="A19" s="508">
        <v>10</v>
      </c>
      <c r="B19" s="132" t="s">
        <v>245</v>
      </c>
      <c r="C19" s="49">
        <v>35</v>
      </c>
      <c r="D19" s="49">
        <v>0</v>
      </c>
      <c r="E19" s="49">
        <v>35</v>
      </c>
      <c r="F19" s="22" t="s">
        <v>74</v>
      </c>
      <c r="G19" s="22" t="s">
        <v>74</v>
      </c>
      <c r="H19" s="22" t="s">
        <v>74</v>
      </c>
      <c r="I19" s="22" t="s">
        <v>74</v>
      </c>
      <c r="J19" s="22">
        <v>35</v>
      </c>
      <c r="K19" s="22" t="s">
        <v>74</v>
      </c>
      <c r="L19" s="22">
        <f t="shared" si="1"/>
        <v>35</v>
      </c>
      <c r="M19" s="22">
        <f t="shared" si="1"/>
        <v>0</v>
      </c>
      <c r="N19" s="49">
        <v>2</v>
      </c>
      <c r="O19" s="49">
        <v>0</v>
      </c>
      <c r="P19" s="49">
        <v>2</v>
      </c>
      <c r="Q19" s="64"/>
    </row>
    <row r="20" spans="1:17" s="83" customFormat="1" ht="24">
      <c r="A20" s="508">
        <v>11</v>
      </c>
      <c r="B20" s="132" t="s">
        <v>257</v>
      </c>
      <c r="C20" s="49">
        <v>22</v>
      </c>
      <c r="D20" s="49">
        <v>5</v>
      </c>
      <c r="E20" s="49">
        <v>27</v>
      </c>
      <c r="F20" s="49">
        <v>14</v>
      </c>
      <c r="G20" s="49">
        <v>5</v>
      </c>
      <c r="H20" s="22" t="s">
        <v>74</v>
      </c>
      <c r="I20" s="22" t="s">
        <v>74</v>
      </c>
      <c r="J20" s="22">
        <v>8</v>
      </c>
      <c r="K20" s="22" t="s">
        <v>74</v>
      </c>
      <c r="L20" s="578">
        <f t="shared" si="1"/>
        <v>22</v>
      </c>
      <c r="M20" s="578">
        <f t="shared" si="1"/>
        <v>5</v>
      </c>
      <c r="N20" s="49">
        <v>2</v>
      </c>
      <c r="O20" s="49">
        <v>0</v>
      </c>
      <c r="P20" s="49">
        <v>2</v>
      </c>
      <c r="Q20" s="64"/>
    </row>
    <row r="21" spans="1:17" s="83" customFormat="1" ht="24">
      <c r="A21" s="508">
        <v>12</v>
      </c>
      <c r="B21" s="132" t="s">
        <v>269</v>
      </c>
      <c r="C21" s="49">
        <v>19</v>
      </c>
      <c r="D21" s="49">
        <v>8</v>
      </c>
      <c r="E21" s="49">
        <v>27</v>
      </c>
      <c r="F21" s="22" t="s">
        <v>74</v>
      </c>
      <c r="G21" s="22" t="s">
        <v>74</v>
      </c>
      <c r="H21" s="22" t="s">
        <v>74</v>
      </c>
      <c r="I21" s="22" t="s">
        <v>74</v>
      </c>
      <c r="J21" s="49">
        <v>19</v>
      </c>
      <c r="K21" s="49">
        <v>8</v>
      </c>
      <c r="L21" s="49">
        <f t="shared" si="1"/>
        <v>19</v>
      </c>
      <c r="M21" s="49">
        <f t="shared" si="1"/>
        <v>8</v>
      </c>
      <c r="N21" s="49">
        <v>1</v>
      </c>
      <c r="O21" s="49">
        <v>0</v>
      </c>
      <c r="P21" s="49">
        <v>1</v>
      </c>
      <c r="Q21" s="64"/>
    </row>
    <row r="22" spans="1:17" s="83" customFormat="1" ht="24">
      <c r="A22" s="508">
        <v>13</v>
      </c>
      <c r="B22" s="132" t="s">
        <v>277</v>
      </c>
      <c r="C22" s="49">
        <v>54</v>
      </c>
      <c r="D22" s="49">
        <v>70</v>
      </c>
      <c r="E22" s="49">
        <v>124</v>
      </c>
      <c r="F22" s="49">
        <v>43</v>
      </c>
      <c r="G22" s="49">
        <v>48</v>
      </c>
      <c r="H22" s="49">
        <v>9</v>
      </c>
      <c r="I22" s="49">
        <v>15</v>
      </c>
      <c r="J22" s="49">
        <v>2</v>
      </c>
      <c r="K22" s="49">
        <v>7</v>
      </c>
      <c r="L22" s="49">
        <f t="shared" si="1"/>
        <v>54</v>
      </c>
      <c r="M22" s="49">
        <f t="shared" si="1"/>
        <v>70</v>
      </c>
      <c r="N22" s="49">
        <v>1</v>
      </c>
      <c r="O22" s="49">
        <v>3</v>
      </c>
      <c r="P22" s="49">
        <v>4</v>
      </c>
      <c r="Q22" s="64"/>
    </row>
    <row r="23" spans="1:17" s="83" customFormat="1" ht="24">
      <c r="A23" s="633" t="s">
        <v>1139</v>
      </c>
      <c r="B23" s="634"/>
      <c r="C23" s="444">
        <f aca="true" t="shared" si="2" ref="C23:P23">SUM(C16:C22)</f>
        <v>272</v>
      </c>
      <c r="D23" s="444">
        <f t="shared" si="2"/>
        <v>163</v>
      </c>
      <c r="E23" s="444">
        <f t="shared" si="2"/>
        <v>432</v>
      </c>
      <c r="F23" s="444">
        <f t="shared" si="2"/>
        <v>132</v>
      </c>
      <c r="G23" s="444">
        <f t="shared" si="2"/>
        <v>102</v>
      </c>
      <c r="H23" s="444">
        <f t="shared" si="2"/>
        <v>40</v>
      </c>
      <c r="I23" s="444">
        <f t="shared" si="2"/>
        <v>38</v>
      </c>
      <c r="J23" s="444">
        <f t="shared" si="2"/>
        <v>100</v>
      </c>
      <c r="K23" s="444">
        <f t="shared" si="2"/>
        <v>23</v>
      </c>
      <c r="L23" s="444">
        <f t="shared" si="1"/>
        <v>272</v>
      </c>
      <c r="M23" s="444">
        <f t="shared" si="1"/>
        <v>163</v>
      </c>
      <c r="N23" s="444">
        <f t="shared" si="2"/>
        <v>10</v>
      </c>
      <c r="O23" s="444">
        <f t="shared" si="2"/>
        <v>7</v>
      </c>
      <c r="P23" s="444">
        <f t="shared" si="2"/>
        <v>17</v>
      </c>
      <c r="Q23" s="64"/>
    </row>
    <row r="24" spans="1:17" s="83" customFormat="1" ht="24">
      <c r="A24" s="542"/>
      <c r="B24" s="542"/>
      <c r="C24" s="543"/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3"/>
      <c r="Q24" s="64"/>
    </row>
    <row r="25" spans="1:17" s="83" customFormat="1" ht="24">
      <c r="A25" s="544"/>
      <c r="B25" s="544"/>
      <c r="C25" s="545"/>
      <c r="D25" s="545"/>
      <c r="E25" s="545"/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64"/>
    </row>
    <row r="26" spans="1:17" s="83" customFormat="1" ht="24">
      <c r="A26" s="544"/>
      <c r="B26" s="544"/>
      <c r="C26" s="545"/>
      <c r="D26" s="545"/>
      <c r="E26" s="545"/>
      <c r="F26" s="545"/>
      <c r="G26" s="545"/>
      <c r="H26" s="545"/>
      <c r="I26" s="545"/>
      <c r="J26" s="545"/>
      <c r="K26" s="545"/>
      <c r="L26" s="545"/>
      <c r="M26" s="545"/>
      <c r="N26" s="545"/>
      <c r="O26" s="545"/>
      <c r="P26" s="545"/>
      <c r="Q26" s="64"/>
    </row>
    <row r="27" spans="1:17" s="83" customFormat="1" ht="24">
      <c r="A27" s="544"/>
      <c r="B27" s="544"/>
      <c r="C27" s="545"/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64"/>
    </row>
    <row r="28" spans="1:17" s="83" customFormat="1" ht="24">
      <c r="A28" s="544"/>
      <c r="B28" s="544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64"/>
    </row>
    <row r="29" spans="1:17" s="83" customFormat="1" ht="24">
      <c r="A29" s="544"/>
      <c r="B29" s="544"/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64"/>
    </row>
    <row r="30" spans="1:17" s="83" customFormat="1" ht="24">
      <c r="A30" s="544"/>
      <c r="B30" s="544"/>
      <c r="C30" s="545"/>
      <c r="D30" s="545"/>
      <c r="E30" s="545"/>
      <c r="F30" s="545"/>
      <c r="G30" s="545"/>
      <c r="H30" s="545"/>
      <c r="I30" s="545"/>
      <c r="J30" s="545"/>
      <c r="K30" s="545"/>
      <c r="L30" s="545"/>
      <c r="M30" s="545"/>
      <c r="N30" s="545"/>
      <c r="O30" s="545"/>
      <c r="P30" s="545"/>
      <c r="Q30" s="64"/>
    </row>
    <row r="31" spans="1:17" s="83" customFormat="1" ht="24">
      <c r="A31" s="544"/>
      <c r="B31" s="544"/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545"/>
      <c r="Q31" s="64"/>
    </row>
    <row r="32" spans="1:17" s="83" customFormat="1" ht="24">
      <c r="A32" s="573"/>
      <c r="B32" s="539" t="s">
        <v>346</v>
      </c>
      <c r="C32" s="540"/>
      <c r="D32" s="540"/>
      <c r="E32" s="541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1"/>
      <c r="Q32" s="64"/>
    </row>
    <row r="33" spans="1:17" s="83" customFormat="1" ht="24">
      <c r="A33" s="508">
        <v>14</v>
      </c>
      <c r="B33" s="92" t="s">
        <v>347</v>
      </c>
      <c r="C33" s="49">
        <v>36</v>
      </c>
      <c r="D33" s="49">
        <v>21</v>
      </c>
      <c r="E33" s="49">
        <v>57</v>
      </c>
      <c r="F33" s="49">
        <v>10</v>
      </c>
      <c r="G33" s="49">
        <v>9</v>
      </c>
      <c r="H33" s="49">
        <v>15</v>
      </c>
      <c r="I33" s="49">
        <v>12</v>
      </c>
      <c r="J33" s="49">
        <v>11</v>
      </c>
      <c r="K33" s="49">
        <v>0</v>
      </c>
      <c r="L33" s="49">
        <f aca="true" t="shared" si="3" ref="L33:M40">SUM(F33,H33,J33)</f>
        <v>36</v>
      </c>
      <c r="M33" s="49">
        <f t="shared" si="3"/>
        <v>21</v>
      </c>
      <c r="N33" s="49">
        <v>1</v>
      </c>
      <c r="O33" s="49">
        <v>1</v>
      </c>
      <c r="P33" s="49">
        <v>2</v>
      </c>
      <c r="Q33" s="64"/>
    </row>
    <row r="34" spans="1:17" s="83" customFormat="1" ht="24">
      <c r="A34" s="508">
        <v>15</v>
      </c>
      <c r="B34" s="92" t="s">
        <v>354</v>
      </c>
      <c r="C34" s="49">
        <v>40</v>
      </c>
      <c r="D34" s="49">
        <v>77</v>
      </c>
      <c r="E34" s="49">
        <v>117</v>
      </c>
      <c r="F34" s="49">
        <v>14</v>
      </c>
      <c r="G34" s="49">
        <v>27</v>
      </c>
      <c r="H34" s="49">
        <v>14</v>
      </c>
      <c r="I34" s="49">
        <v>21</v>
      </c>
      <c r="J34" s="49">
        <v>12</v>
      </c>
      <c r="K34" s="49">
        <v>29</v>
      </c>
      <c r="L34" s="49">
        <f t="shared" si="3"/>
        <v>40</v>
      </c>
      <c r="M34" s="49">
        <f t="shared" si="3"/>
        <v>77</v>
      </c>
      <c r="N34" s="49">
        <v>3</v>
      </c>
      <c r="O34" s="49">
        <v>4</v>
      </c>
      <c r="P34" s="49">
        <v>7</v>
      </c>
      <c r="Q34" s="64"/>
    </row>
    <row r="35" spans="1:17" s="83" customFormat="1" ht="24">
      <c r="A35" s="508">
        <v>16</v>
      </c>
      <c r="B35" s="92" t="s">
        <v>381</v>
      </c>
      <c r="C35" s="49">
        <v>71</v>
      </c>
      <c r="D35" s="49">
        <v>34</v>
      </c>
      <c r="E35" s="49">
        <v>105</v>
      </c>
      <c r="F35" s="49">
        <v>7</v>
      </c>
      <c r="G35" s="49">
        <v>6</v>
      </c>
      <c r="H35" s="49">
        <v>42</v>
      </c>
      <c r="I35" s="49">
        <v>18</v>
      </c>
      <c r="J35" s="49">
        <v>22</v>
      </c>
      <c r="K35" s="49">
        <v>10</v>
      </c>
      <c r="L35" s="49">
        <f t="shared" si="3"/>
        <v>71</v>
      </c>
      <c r="M35" s="49">
        <f t="shared" si="3"/>
        <v>34</v>
      </c>
      <c r="N35" s="49">
        <v>3</v>
      </c>
      <c r="O35" s="49">
        <v>2</v>
      </c>
      <c r="P35" s="49">
        <v>5</v>
      </c>
      <c r="Q35" s="64"/>
    </row>
    <row r="36" spans="1:17" s="83" customFormat="1" ht="24">
      <c r="A36" s="508">
        <v>17</v>
      </c>
      <c r="B36" s="92" t="s">
        <v>396</v>
      </c>
      <c r="C36" s="49">
        <v>27</v>
      </c>
      <c r="D36" s="49">
        <v>10</v>
      </c>
      <c r="E36" s="49">
        <v>37</v>
      </c>
      <c r="F36" s="22" t="s">
        <v>74</v>
      </c>
      <c r="G36" s="22" t="s">
        <v>74</v>
      </c>
      <c r="H36" s="49">
        <v>12</v>
      </c>
      <c r="I36" s="49">
        <v>5</v>
      </c>
      <c r="J36" s="49">
        <v>15</v>
      </c>
      <c r="K36" s="49">
        <v>5</v>
      </c>
      <c r="L36" s="49">
        <f t="shared" si="3"/>
        <v>27</v>
      </c>
      <c r="M36" s="49">
        <f t="shared" si="3"/>
        <v>10</v>
      </c>
      <c r="N36" s="49">
        <v>2</v>
      </c>
      <c r="O36" s="49">
        <v>0</v>
      </c>
      <c r="P36" s="49">
        <v>2</v>
      </c>
      <c r="Q36" s="64"/>
    </row>
    <row r="37" spans="1:17" s="83" customFormat="1" ht="24">
      <c r="A37" s="508">
        <v>18</v>
      </c>
      <c r="B37" s="92" t="s">
        <v>409</v>
      </c>
      <c r="C37" s="49">
        <v>67</v>
      </c>
      <c r="D37" s="49">
        <v>96</v>
      </c>
      <c r="E37" s="49">
        <v>163</v>
      </c>
      <c r="F37" s="22" t="s">
        <v>74</v>
      </c>
      <c r="G37" s="22" t="s">
        <v>74</v>
      </c>
      <c r="H37" s="49">
        <v>18</v>
      </c>
      <c r="I37" s="49">
        <v>2</v>
      </c>
      <c r="J37" s="49">
        <v>49</v>
      </c>
      <c r="K37" s="49">
        <v>94</v>
      </c>
      <c r="L37" s="49">
        <f t="shared" si="3"/>
        <v>67</v>
      </c>
      <c r="M37" s="49">
        <f t="shared" si="3"/>
        <v>96</v>
      </c>
      <c r="N37" s="49">
        <v>3</v>
      </c>
      <c r="O37" s="49">
        <v>1</v>
      </c>
      <c r="P37" s="49">
        <v>4</v>
      </c>
      <c r="Q37" s="64"/>
    </row>
    <row r="38" spans="1:17" s="83" customFormat="1" ht="24">
      <c r="A38" s="508">
        <v>19</v>
      </c>
      <c r="B38" s="93" t="s">
        <v>425</v>
      </c>
      <c r="C38" s="49">
        <v>43</v>
      </c>
      <c r="D38" s="49">
        <v>41</v>
      </c>
      <c r="E38" s="49">
        <v>84</v>
      </c>
      <c r="F38" s="49">
        <v>15</v>
      </c>
      <c r="G38" s="49">
        <v>20</v>
      </c>
      <c r="H38" s="49">
        <v>15</v>
      </c>
      <c r="I38" s="49">
        <v>14</v>
      </c>
      <c r="J38" s="49">
        <v>13</v>
      </c>
      <c r="K38" s="49">
        <v>7</v>
      </c>
      <c r="L38" s="49">
        <f t="shared" si="3"/>
        <v>43</v>
      </c>
      <c r="M38" s="49">
        <f t="shared" si="3"/>
        <v>41</v>
      </c>
      <c r="N38" s="49">
        <v>4</v>
      </c>
      <c r="O38" s="49">
        <v>0</v>
      </c>
      <c r="P38" s="49">
        <v>4</v>
      </c>
      <c r="Q38" s="64"/>
    </row>
    <row r="39" spans="1:17" s="83" customFormat="1" ht="24">
      <c r="A39" s="508">
        <v>20</v>
      </c>
      <c r="B39" s="93" t="s">
        <v>440</v>
      </c>
      <c r="C39" s="49">
        <v>63</v>
      </c>
      <c r="D39" s="49">
        <v>127</v>
      </c>
      <c r="E39" s="49">
        <v>190</v>
      </c>
      <c r="F39" s="49">
        <v>55</v>
      </c>
      <c r="G39" s="49">
        <v>81</v>
      </c>
      <c r="H39" s="49">
        <v>8</v>
      </c>
      <c r="I39" s="49">
        <v>46</v>
      </c>
      <c r="J39" s="22" t="s">
        <v>74</v>
      </c>
      <c r="K39" s="22" t="s">
        <v>74</v>
      </c>
      <c r="L39" s="578">
        <f t="shared" si="3"/>
        <v>63</v>
      </c>
      <c r="M39" s="578">
        <f t="shared" si="3"/>
        <v>127</v>
      </c>
      <c r="N39" s="49">
        <v>2</v>
      </c>
      <c r="O39" s="49">
        <v>3</v>
      </c>
      <c r="P39" s="49">
        <v>5</v>
      </c>
      <c r="Q39" s="64"/>
    </row>
    <row r="40" spans="1:17" s="83" customFormat="1" ht="24">
      <c r="A40" s="633" t="s">
        <v>1139</v>
      </c>
      <c r="B40" s="634"/>
      <c r="C40" s="444">
        <f aca="true" t="shared" si="4" ref="C40:P40">SUM(C33:C39)</f>
        <v>347</v>
      </c>
      <c r="D40" s="444">
        <f t="shared" si="4"/>
        <v>406</v>
      </c>
      <c r="E40" s="444">
        <f t="shared" si="4"/>
        <v>753</v>
      </c>
      <c r="F40" s="444">
        <f t="shared" si="4"/>
        <v>101</v>
      </c>
      <c r="G40" s="444">
        <f t="shared" si="4"/>
        <v>143</v>
      </c>
      <c r="H40" s="444">
        <f t="shared" si="4"/>
        <v>124</v>
      </c>
      <c r="I40" s="444">
        <f t="shared" si="4"/>
        <v>118</v>
      </c>
      <c r="J40" s="134">
        <f t="shared" si="4"/>
        <v>122</v>
      </c>
      <c r="K40" s="445">
        <f t="shared" si="4"/>
        <v>145</v>
      </c>
      <c r="L40" s="445">
        <f t="shared" si="3"/>
        <v>347</v>
      </c>
      <c r="M40" s="445">
        <f t="shared" si="3"/>
        <v>406</v>
      </c>
      <c r="N40" s="444">
        <f t="shared" si="4"/>
        <v>18</v>
      </c>
      <c r="O40" s="444">
        <f t="shared" si="4"/>
        <v>11</v>
      </c>
      <c r="P40" s="444">
        <f t="shared" si="4"/>
        <v>29</v>
      </c>
      <c r="Q40" s="446"/>
    </row>
    <row r="41" spans="1:17" s="83" customFormat="1" ht="23.25" customHeight="1">
      <c r="A41" s="575"/>
      <c r="B41" s="491" t="s">
        <v>546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438"/>
      <c r="Q41" s="64"/>
    </row>
    <row r="42" spans="1:17" s="83" customFormat="1" ht="24">
      <c r="A42" s="508">
        <v>21</v>
      </c>
      <c r="B42" s="92" t="s">
        <v>547</v>
      </c>
      <c r="C42" s="49">
        <v>100</v>
      </c>
      <c r="D42" s="49">
        <v>30</v>
      </c>
      <c r="E42" s="49">
        <v>130</v>
      </c>
      <c r="F42" s="49">
        <v>34</v>
      </c>
      <c r="G42" s="22" t="s">
        <v>74</v>
      </c>
      <c r="H42" s="49">
        <v>38</v>
      </c>
      <c r="I42" s="49">
        <v>18</v>
      </c>
      <c r="J42" s="49">
        <v>28</v>
      </c>
      <c r="K42" s="49">
        <v>12</v>
      </c>
      <c r="L42" s="49">
        <f aca="true" t="shared" si="5" ref="L42:M45">SUM(F42,H42,J42)</f>
        <v>100</v>
      </c>
      <c r="M42" s="49">
        <f t="shared" si="5"/>
        <v>30</v>
      </c>
      <c r="N42" s="49">
        <v>2</v>
      </c>
      <c r="O42" s="49">
        <v>2</v>
      </c>
      <c r="P42" s="49">
        <v>4</v>
      </c>
      <c r="Q42" s="64"/>
    </row>
    <row r="43" spans="1:17" s="83" customFormat="1" ht="24">
      <c r="A43" s="508">
        <v>22</v>
      </c>
      <c r="B43" s="132" t="s">
        <v>553</v>
      </c>
      <c r="C43" s="49">
        <v>30</v>
      </c>
      <c r="D43" s="49">
        <v>0</v>
      </c>
      <c r="E43" s="49">
        <v>30</v>
      </c>
      <c r="F43" s="22" t="s">
        <v>74</v>
      </c>
      <c r="G43" s="22" t="s">
        <v>74</v>
      </c>
      <c r="H43" s="49">
        <v>30</v>
      </c>
      <c r="I43" s="22" t="s">
        <v>74</v>
      </c>
      <c r="J43" s="22" t="s">
        <v>74</v>
      </c>
      <c r="K43" s="49">
        <v>0</v>
      </c>
      <c r="L43" s="49">
        <f t="shared" si="5"/>
        <v>30</v>
      </c>
      <c r="M43" s="49">
        <f t="shared" si="5"/>
        <v>0</v>
      </c>
      <c r="N43" s="49">
        <v>2</v>
      </c>
      <c r="O43" s="49">
        <v>0</v>
      </c>
      <c r="P43" s="49">
        <v>2</v>
      </c>
      <c r="Q43" s="64"/>
    </row>
    <row r="44" spans="1:17" s="83" customFormat="1" ht="24">
      <c r="A44" s="508">
        <v>23</v>
      </c>
      <c r="B44" s="92" t="s">
        <v>560</v>
      </c>
      <c r="C44" s="49">
        <v>1</v>
      </c>
      <c r="D44" s="49">
        <v>19</v>
      </c>
      <c r="E44" s="49">
        <v>20</v>
      </c>
      <c r="F44" s="49">
        <v>1</v>
      </c>
      <c r="G44" s="49">
        <v>13</v>
      </c>
      <c r="H44" s="22" t="s">
        <v>74</v>
      </c>
      <c r="I44" s="49">
        <v>3</v>
      </c>
      <c r="J44" s="22" t="s">
        <v>74</v>
      </c>
      <c r="K44" s="49">
        <v>3</v>
      </c>
      <c r="L44" s="49">
        <f t="shared" si="5"/>
        <v>1</v>
      </c>
      <c r="M44" s="49">
        <f t="shared" si="5"/>
        <v>19</v>
      </c>
      <c r="N44" s="49">
        <v>2</v>
      </c>
      <c r="O44" s="49">
        <v>1</v>
      </c>
      <c r="P44" s="49">
        <v>3</v>
      </c>
      <c r="Q44" s="64"/>
    </row>
    <row r="45" spans="1:17" s="83" customFormat="1" ht="24">
      <c r="A45" s="508">
        <v>24</v>
      </c>
      <c r="B45" s="132" t="s">
        <v>566</v>
      </c>
      <c r="C45" s="49">
        <v>90</v>
      </c>
      <c r="D45" s="49">
        <v>63</v>
      </c>
      <c r="E45" s="49">
        <v>153</v>
      </c>
      <c r="F45" s="49">
        <v>12</v>
      </c>
      <c r="G45" s="49">
        <v>8</v>
      </c>
      <c r="H45" s="49">
        <v>43</v>
      </c>
      <c r="I45" s="49">
        <v>35</v>
      </c>
      <c r="J45" s="49">
        <v>35</v>
      </c>
      <c r="K45" s="49">
        <v>20</v>
      </c>
      <c r="L45" s="444">
        <f t="shared" si="5"/>
        <v>90</v>
      </c>
      <c r="M45" s="444">
        <f t="shared" si="5"/>
        <v>63</v>
      </c>
      <c r="N45" s="49">
        <v>2</v>
      </c>
      <c r="O45" s="49">
        <v>2</v>
      </c>
      <c r="P45" s="49">
        <v>4</v>
      </c>
      <c r="Q45" s="64"/>
    </row>
    <row r="46" spans="1:17" s="83" customFormat="1" ht="24">
      <c r="A46" s="508">
        <v>25</v>
      </c>
      <c r="B46" s="132" t="s">
        <v>573</v>
      </c>
      <c r="C46" s="49">
        <v>22</v>
      </c>
      <c r="D46" s="49">
        <v>18</v>
      </c>
      <c r="E46" s="49">
        <v>40</v>
      </c>
      <c r="F46" s="49">
        <v>14</v>
      </c>
      <c r="G46" s="49">
        <v>4</v>
      </c>
      <c r="H46" s="49">
        <v>6</v>
      </c>
      <c r="I46" s="49">
        <v>5</v>
      </c>
      <c r="J46" s="49">
        <v>2</v>
      </c>
      <c r="K46" s="49">
        <v>9</v>
      </c>
      <c r="L46" s="49">
        <f>SUM(F46,H46,J46)</f>
        <v>22</v>
      </c>
      <c r="M46" s="49">
        <f>SUM(G46,I46,K46)</f>
        <v>18</v>
      </c>
      <c r="N46" s="49">
        <v>1</v>
      </c>
      <c r="O46" s="49">
        <v>1</v>
      </c>
      <c r="P46" s="49">
        <v>2</v>
      </c>
      <c r="Q46" s="64"/>
    </row>
    <row r="47" spans="1:17" s="83" customFormat="1" ht="24">
      <c r="A47" s="508">
        <v>26</v>
      </c>
      <c r="B47" s="132" t="s">
        <v>578</v>
      </c>
      <c r="C47" s="49">
        <v>70</v>
      </c>
      <c r="D47" s="49" t="s">
        <v>254</v>
      </c>
      <c r="E47" s="49">
        <v>70</v>
      </c>
      <c r="F47" s="22" t="s">
        <v>74</v>
      </c>
      <c r="G47" s="22" t="s">
        <v>74</v>
      </c>
      <c r="H47" s="49">
        <v>70</v>
      </c>
      <c r="I47" s="22" t="s">
        <v>74</v>
      </c>
      <c r="J47" s="22" t="s">
        <v>74</v>
      </c>
      <c r="K47" s="49">
        <v>0</v>
      </c>
      <c r="L47" s="49">
        <f>SUM(F47,H47,J47)</f>
        <v>70</v>
      </c>
      <c r="M47" s="49">
        <f>SUM(G47,I47,K47)</f>
        <v>0</v>
      </c>
      <c r="N47" s="49">
        <v>1</v>
      </c>
      <c r="O47" s="49">
        <v>1</v>
      </c>
      <c r="P47" s="49">
        <v>2</v>
      </c>
      <c r="Q47" s="64"/>
    </row>
    <row r="48" spans="1:17" s="83" customFormat="1" ht="24">
      <c r="A48" s="633" t="s">
        <v>1139</v>
      </c>
      <c r="B48" s="634"/>
      <c r="C48" s="444">
        <f>SUM(C42:C47)</f>
        <v>313</v>
      </c>
      <c r="D48" s="444">
        <f>SUM(D42:D47)</f>
        <v>130</v>
      </c>
      <c r="E48" s="444">
        <f>SUM(E42:E47)</f>
        <v>443</v>
      </c>
      <c r="F48" s="134">
        <f>SUM(F42:F47)</f>
        <v>61</v>
      </c>
      <c r="G48" s="134">
        <f>SUM(G44:G47)</f>
        <v>25</v>
      </c>
      <c r="H48" s="444">
        <f aca="true" t="shared" si="6" ref="H48:P48">SUM(H42:H47)</f>
        <v>187</v>
      </c>
      <c r="I48" s="134">
        <f t="shared" si="6"/>
        <v>61</v>
      </c>
      <c r="J48" s="134">
        <f>SUM(J42:J47)</f>
        <v>65</v>
      </c>
      <c r="K48" s="444">
        <f t="shared" si="6"/>
        <v>44</v>
      </c>
      <c r="L48" s="579">
        <f>SUM(L42:L47)</f>
        <v>313</v>
      </c>
      <c r="M48" s="579">
        <f>SUM(M42:M47)</f>
        <v>130</v>
      </c>
      <c r="N48" s="444">
        <f t="shared" si="6"/>
        <v>10</v>
      </c>
      <c r="O48" s="444">
        <f t="shared" si="6"/>
        <v>7</v>
      </c>
      <c r="P48" s="444">
        <f t="shared" si="6"/>
        <v>17</v>
      </c>
      <c r="Q48" s="64"/>
    </row>
    <row r="49" spans="1:17" s="83" customFormat="1" ht="24">
      <c r="A49" s="576"/>
      <c r="B49" s="492" t="s">
        <v>627</v>
      </c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5"/>
      <c r="Q49" s="64"/>
    </row>
    <row r="50" spans="1:17" s="83" customFormat="1" ht="24">
      <c r="A50" s="508">
        <v>27</v>
      </c>
      <c r="B50" s="132" t="s">
        <v>628</v>
      </c>
      <c r="C50" s="133">
        <v>68</v>
      </c>
      <c r="D50" s="133">
        <v>23</v>
      </c>
      <c r="E50" s="134">
        <v>91</v>
      </c>
      <c r="F50" s="22" t="s">
        <v>74</v>
      </c>
      <c r="G50" s="22" t="s">
        <v>74</v>
      </c>
      <c r="H50" s="447">
        <v>2</v>
      </c>
      <c r="I50" s="447" t="s">
        <v>74</v>
      </c>
      <c r="J50" s="447">
        <v>66</v>
      </c>
      <c r="K50" s="447">
        <v>23</v>
      </c>
      <c r="L50" s="447">
        <f aca="true" t="shared" si="7" ref="L50:M54">SUM(F50,H50,J50)</f>
        <v>68</v>
      </c>
      <c r="M50" s="447">
        <f t="shared" si="7"/>
        <v>23</v>
      </c>
      <c r="N50" s="133">
        <v>3</v>
      </c>
      <c r="O50" s="133">
        <v>0</v>
      </c>
      <c r="P50" s="134">
        <v>3</v>
      </c>
      <c r="Q50" s="64"/>
    </row>
    <row r="51" spans="1:17" s="83" customFormat="1" ht="24">
      <c r="A51" s="508">
        <v>28</v>
      </c>
      <c r="B51" s="132" t="s">
        <v>640</v>
      </c>
      <c r="C51" s="133">
        <v>130</v>
      </c>
      <c r="D51" s="133">
        <v>125</v>
      </c>
      <c r="E51" s="134">
        <v>255</v>
      </c>
      <c r="F51" s="133">
        <v>88</v>
      </c>
      <c r="G51" s="133">
        <v>79</v>
      </c>
      <c r="H51" s="133">
        <v>33</v>
      </c>
      <c r="I51" s="133">
        <v>30</v>
      </c>
      <c r="J51" s="133">
        <v>9</v>
      </c>
      <c r="K51" s="133">
        <v>16</v>
      </c>
      <c r="L51" s="133">
        <f t="shared" si="7"/>
        <v>130</v>
      </c>
      <c r="M51" s="133">
        <f t="shared" si="7"/>
        <v>125</v>
      </c>
      <c r="N51" s="133">
        <v>7</v>
      </c>
      <c r="O51" s="133">
        <v>5</v>
      </c>
      <c r="P51" s="134">
        <v>12</v>
      </c>
      <c r="Q51" s="64"/>
    </row>
    <row r="52" spans="1:17" s="83" customFormat="1" ht="24">
      <c r="A52" s="508">
        <v>29</v>
      </c>
      <c r="B52" s="132" t="s">
        <v>658</v>
      </c>
      <c r="C52" s="133">
        <v>0</v>
      </c>
      <c r="D52" s="133">
        <v>83</v>
      </c>
      <c r="E52" s="134">
        <v>83</v>
      </c>
      <c r="F52" s="133">
        <v>0</v>
      </c>
      <c r="G52" s="133">
        <v>22</v>
      </c>
      <c r="H52" s="133">
        <v>0</v>
      </c>
      <c r="I52" s="133">
        <v>42</v>
      </c>
      <c r="J52" s="133">
        <v>0</v>
      </c>
      <c r="K52" s="133">
        <v>19</v>
      </c>
      <c r="L52" s="133">
        <f t="shared" si="7"/>
        <v>0</v>
      </c>
      <c r="M52" s="133">
        <f t="shared" si="7"/>
        <v>83</v>
      </c>
      <c r="N52" s="133">
        <v>1</v>
      </c>
      <c r="O52" s="133">
        <v>1</v>
      </c>
      <c r="P52" s="134">
        <v>2</v>
      </c>
      <c r="Q52" s="64"/>
    </row>
    <row r="53" spans="1:17" s="83" customFormat="1" ht="24">
      <c r="A53" s="508">
        <v>30</v>
      </c>
      <c r="B53" s="132" t="s">
        <v>666</v>
      </c>
      <c r="C53" s="133">
        <v>60</v>
      </c>
      <c r="D53" s="133">
        <v>0</v>
      </c>
      <c r="E53" s="134">
        <v>60</v>
      </c>
      <c r="F53" s="22" t="s">
        <v>74</v>
      </c>
      <c r="G53" s="22" t="s">
        <v>74</v>
      </c>
      <c r="H53" s="135">
        <v>26</v>
      </c>
      <c r="I53" s="22" t="s">
        <v>74</v>
      </c>
      <c r="J53" s="135">
        <v>34</v>
      </c>
      <c r="K53" s="22" t="s">
        <v>74</v>
      </c>
      <c r="L53" s="578">
        <f t="shared" si="7"/>
        <v>60</v>
      </c>
      <c r="M53" s="22">
        <f t="shared" si="7"/>
        <v>0</v>
      </c>
      <c r="N53" s="133">
        <v>1</v>
      </c>
      <c r="O53" s="133">
        <v>1</v>
      </c>
      <c r="P53" s="134">
        <v>2</v>
      </c>
      <c r="Q53" s="64"/>
    </row>
    <row r="54" spans="1:17" s="83" customFormat="1" ht="24">
      <c r="A54" s="633" t="s">
        <v>1139</v>
      </c>
      <c r="B54" s="634"/>
      <c r="C54" s="134">
        <f>SUM(C50:C53)</f>
        <v>258</v>
      </c>
      <c r="D54" s="134">
        <f>SUM(D50:D53)</f>
        <v>231</v>
      </c>
      <c r="E54" s="134">
        <f>SUM(E50:E53)</f>
        <v>489</v>
      </c>
      <c r="F54" s="134">
        <f>SUM(F51:F53)</f>
        <v>88</v>
      </c>
      <c r="G54" s="134">
        <f>SUM(G51:G53)</f>
        <v>101</v>
      </c>
      <c r="H54" s="448">
        <f>SUM(H50:H53)</f>
        <v>61</v>
      </c>
      <c r="I54" s="134">
        <f>SUM(I51:I53)</f>
        <v>72</v>
      </c>
      <c r="J54" s="448">
        <f aca="true" t="shared" si="8" ref="J54:P54">SUM(J50:J53)</f>
        <v>109</v>
      </c>
      <c r="K54" s="449">
        <f t="shared" si="8"/>
        <v>58</v>
      </c>
      <c r="L54" s="134">
        <f t="shared" si="7"/>
        <v>258</v>
      </c>
      <c r="M54" s="134">
        <f t="shared" si="7"/>
        <v>231</v>
      </c>
      <c r="N54" s="134">
        <f t="shared" si="8"/>
        <v>12</v>
      </c>
      <c r="O54" s="134">
        <f t="shared" si="8"/>
        <v>7</v>
      </c>
      <c r="P54" s="134">
        <f t="shared" si="8"/>
        <v>19</v>
      </c>
      <c r="Q54" s="64"/>
    </row>
    <row r="55" spans="1:17" s="83" customFormat="1" ht="24">
      <c r="A55" s="542"/>
      <c r="B55" s="542"/>
      <c r="C55" s="563"/>
      <c r="D55" s="563"/>
      <c r="E55" s="563"/>
      <c r="F55" s="563"/>
      <c r="G55" s="563"/>
      <c r="H55" s="564"/>
      <c r="I55" s="563"/>
      <c r="J55" s="564"/>
      <c r="K55" s="565"/>
      <c r="L55" s="565"/>
      <c r="M55" s="565"/>
      <c r="N55" s="563"/>
      <c r="O55" s="563"/>
      <c r="P55" s="563"/>
      <c r="Q55" s="64"/>
    </row>
    <row r="56" spans="1:17" s="83" customFormat="1" ht="24">
      <c r="A56" s="544"/>
      <c r="B56" s="544"/>
      <c r="C56" s="439"/>
      <c r="D56" s="439"/>
      <c r="E56" s="439"/>
      <c r="F56" s="439"/>
      <c r="G56" s="439"/>
      <c r="H56" s="546"/>
      <c r="I56" s="439"/>
      <c r="J56" s="546"/>
      <c r="K56" s="547"/>
      <c r="L56" s="547"/>
      <c r="M56" s="547"/>
      <c r="N56" s="439"/>
      <c r="O56" s="439"/>
      <c r="P56" s="439"/>
      <c r="Q56" s="64"/>
    </row>
    <row r="57" spans="1:17" s="83" customFormat="1" ht="24">
      <c r="A57" s="576"/>
      <c r="B57" s="492" t="s">
        <v>716</v>
      </c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5"/>
      <c r="Q57" s="64"/>
    </row>
    <row r="58" spans="1:17" s="83" customFormat="1" ht="24">
      <c r="A58" s="508">
        <v>31</v>
      </c>
      <c r="B58" s="132" t="s">
        <v>734</v>
      </c>
      <c r="C58" s="49">
        <v>65</v>
      </c>
      <c r="D58" s="49">
        <v>0</v>
      </c>
      <c r="E58" s="49">
        <f>SUM(C58:D58)</f>
        <v>65</v>
      </c>
      <c r="F58" s="135">
        <v>2</v>
      </c>
      <c r="G58" s="22" t="s">
        <v>74</v>
      </c>
      <c r="H58" s="135">
        <v>29</v>
      </c>
      <c r="I58" s="22" t="s">
        <v>74</v>
      </c>
      <c r="J58" s="135">
        <v>34</v>
      </c>
      <c r="K58" s="22" t="s">
        <v>74</v>
      </c>
      <c r="L58" s="578">
        <f aca="true" t="shared" si="9" ref="L58:L66">SUM(F58,H58,J58)</f>
        <v>65</v>
      </c>
      <c r="M58" s="22">
        <f aca="true" t="shared" si="10" ref="M58:M66">SUM(G58,I58,K58)</f>
        <v>0</v>
      </c>
      <c r="N58" s="49">
        <v>3</v>
      </c>
      <c r="O58" s="49">
        <v>0</v>
      </c>
      <c r="P58" s="49">
        <v>3</v>
      </c>
      <c r="Q58" s="64"/>
    </row>
    <row r="59" spans="1:17" s="83" customFormat="1" ht="24">
      <c r="A59" s="508">
        <v>32</v>
      </c>
      <c r="B59" s="132" t="s">
        <v>738</v>
      </c>
      <c r="C59" s="49">
        <v>45</v>
      </c>
      <c r="D59" s="49">
        <v>0</v>
      </c>
      <c r="E59" s="49">
        <f>SUM(C59:D59)</f>
        <v>45</v>
      </c>
      <c r="F59" s="22" t="s">
        <v>74</v>
      </c>
      <c r="G59" s="22" t="s">
        <v>74</v>
      </c>
      <c r="H59" s="135">
        <v>25</v>
      </c>
      <c r="I59" s="22" t="s">
        <v>74</v>
      </c>
      <c r="J59" s="135">
        <v>20</v>
      </c>
      <c r="K59" s="22" t="s">
        <v>74</v>
      </c>
      <c r="L59" s="578">
        <f t="shared" si="9"/>
        <v>45</v>
      </c>
      <c r="M59" s="22">
        <f t="shared" si="10"/>
        <v>0</v>
      </c>
      <c r="N59" s="49">
        <v>2</v>
      </c>
      <c r="O59" s="49">
        <v>0</v>
      </c>
      <c r="P59" s="49">
        <f aca="true" t="shared" si="11" ref="P59:P65">SUM(N59:O59)</f>
        <v>2</v>
      </c>
      <c r="Q59" s="64"/>
    </row>
    <row r="60" spans="1:17" s="83" customFormat="1" ht="24">
      <c r="A60" s="508">
        <v>33</v>
      </c>
      <c r="B60" s="132" t="s">
        <v>742</v>
      </c>
      <c r="C60" s="49">
        <v>180</v>
      </c>
      <c r="D60" s="49">
        <v>0</v>
      </c>
      <c r="E60" s="49">
        <f>SUM(C60:D60)</f>
        <v>180</v>
      </c>
      <c r="F60" s="135">
        <v>10</v>
      </c>
      <c r="G60" s="22" t="s">
        <v>74</v>
      </c>
      <c r="H60" s="135">
        <v>52</v>
      </c>
      <c r="I60" s="22" t="s">
        <v>74</v>
      </c>
      <c r="J60" s="135">
        <v>118</v>
      </c>
      <c r="K60" s="22" t="s">
        <v>74</v>
      </c>
      <c r="L60" s="135">
        <f t="shared" si="9"/>
        <v>180</v>
      </c>
      <c r="M60" s="135">
        <f t="shared" si="10"/>
        <v>0</v>
      </c>
      <c r="N60" s="49">
        <v>10</v>
      </c>
      <c r="O60" s="49">
        <v>0</v>
      </c>
      <c r="P60" s="49">
        <f t="shared" si="11"/>
        <v>10</v>
      </c>
      <c r="Q60" s="64"/>
    </row>
    <row r="61" spans="1:17" s="83" customFormat="1" ht="24">
      <c r="A61" s="508">
        <v>34</v>
      </c>
      <c r="B61" s="132" t="s">
        <v>749</v>
      </c>
      <c r="C61" s="49">
        <v>0</v>
      </c>
      <c r="D61" s="49">
        <v>94</v>
      </c>
      <c r="E61" s="49">
        <f>SUM(C61:D61)</f>
        <v>94</v>
      </c>
      <c r="F61" s="22" t="s">
        <v>74</v>
      </c>
      <c r="G61" s="135">
        <v>7</v>
      </c>
      <c r="H61" s="22" t="s">
        <v>74</v>
      </c>
      <c r="I61" s="135">
        <v>34</v>
      </c>
      <c r="J61" s="22" t="s">
        <v>74</v>
      </c>
      <c r="K61" s="135">
        <v>53</v>
      </c>
      <c r="L61" s="135">
        <f t="shared" si="9"/>
        <v>0</v>
      </c>
      <c r="M61" s="135">
        <f t="shared" si="10"/>
        <v>94</v>
      </c>
      <c r="N61" s="49">
        <v>2</v>
      </c>
      <c r="O61" s="49">
        <v>7</v>
      </c>
      <c r="P61" s="49">
        <f t="shared" si="11"/>
        <v>9</v>
      </c>
      <c r="Q61" s="64"/>
    </row>
    <row r="62" spans="1:17" s="83" customFormat="1" ht="24">
      <c r="A62" s="508">
        <v>35</v>
      </c>
      <c r="B62" s="97" t="s">
        <v>754</v>
      </c>
      <c r="C62" s="49">
        <v>0</v>
      </c>
      <c r="D62" s="49">
        <v>80</v>
      </c>
      <c r="E62" s="49">
        <f>SUM(C62:D62)</f>
        <v>80</v>
      </c>
      <c r="F62" s="22" t="s">
        <v>74</v>
      </c>
      <c r="G62" s="135">
        <v>5</v>
      </c>
      <c r="H62" s="22" t="s">
        <v>74</v>
      </c>
      <c r="I62" s="135">
        <v>30</v>
      </c>
      <c r="J62" s="22" t="s">
        <v>74</v>
      </c>
      <c r="K62" s="135">
        <v>45</v>
      </c>
      <c r="L62" s="135">
        <f t="shared" si="9"/>
        <v>0</v>
      </c>
      <c r="M62" s="135">
        <f t="shared" si="10"/>
        <v>80</v>
      </c>
      <c r="N62" s="49">
        <v>1</v>
      </c>
      <c r="O62" s="49">
        <v>2</v>
      </c>
      <c r="P62" s="49">
        <f t="shared" si="11"/>
        <v>3</v>
      </c>
      <c r="Q62" s="64"/>
    </row>
    <row r="63" spans="1:17" s="83" customFormat="1" ht="24">
      <c r="A63" s="508">
        <v>36</v>
      </c>
      <c r="B63" s="71" t="s">
        <v>728</v>
      </c>
      <c r="C63" s="49">
        <v>36</v>
      </c>
      <c r="D63" s="49">
        <v>19</v>
      </c>
      <c r="E63" s="49">
        <v>55</v>
      </c>
      <c r="F63" s="135">
        <v>9</v>
      </c>
      <c r="G63" s="22" t="s">
        <v>74</v>
      </c>
      <c r="H63" s="135">
        <v>9</v>
      </c>
      <c r="I63" s="22" t="s">
        <v>74</v>
      </c>
      <c r="J63" s="135">
        <v>18</v>
      </c>
      <c r="K63" s="135">
        <v>19</v>
      </c>
      <c r="L63" s="135">
        <f t="shared" si="9"/>
        <v>36</v>
      </c>
      <c r="M63" s="135">
        <f t="shared" si="10"/>
        <v>19</v>
      </c>
      <c r="N63" s="49">
        <v>2</v>
      </c>
      <c r="O63" s="49">
        <v>0</v>
      </c>
      <c r="P63" s="49">
        <f t="shared" si="11"/>
        <v>2</v>
      </c>
      <c r="Q63" s="64"/>
    </row>
    <row r="64" spans="1:16" s="83" customFormat="1" ht="24">
      <c r="A64" s="508">
        <v>37</v>
      </c>
      <c r="B64" s="94" t="s">
        <v>717</v>
      </c>
      <c r="C64" s="49">
        <v>97</v>
      </c>
      <c r="D64" s="49">
        <v>30</v>
      </c>
      <c r="E64" s="49">
        <v>127</v>
      </c>
      <c r="F64" s="135">
        <v>12</v>
      </c>
      <c r="G64" s="135">
        <v>6</v>
      </c>
      <c r="H64" s="135">
        <v>12</v>
      </c>
      <c r="I64" s="135">
        <v>10</v>
      </c>
      <c r="J64" s="135">
        <v>73</v>
      </c>
      <c r="K64" s="135">
        <v>14</v>
      </c>
      <c r="L64" s="135">
        <f t="shared" si="9"/>
        <v>97</v>
      </c>
      <c r="M64" s="135">
        <f t="shared" si="10"/>
        <v>30</v>
      </c>
      <c r="N64" s="49">
        <v>4</v>
      </c>
      <c r="O64" s="49">
        <v>3</v>
      </c>
      <c r="P64" s="49">
        <f t="shared" si="11"/>
        <v>7</v>
      </c>
    </row>
    <row r="65" spans="1:16" s="83" customFormat="1" ht="24">
      <c r="A65" s="508">
        <v>38</v>
      </c>
      <c r="B65" s="95" t="s">
        <v>722</v>
      </c>
      <c r="C65" s="49">
        <v>40</v>
      </c>
      <c r="D65" s="49">
        <v>10</v>
      </c>
      <c r="E65" s="49">
        <f>SUM(C65:D65)</f>
        <v>50</v>
      </c>
      <c r="F65" s="135">
        <v>15</v>
      </c>
      <c r="G65" s="22" t="s">
        <v>74</v>
      </c>
      <c r="H65" s="135">
        <v>10</v>
      </c>
      <c r="I65" s="22" t="s">
        <v>74</v>
      </c>
      <c r="J65" s="135">
        <v>15</v>
      </c>
      <c r="K65" s="135">
        <v>10</v>
      </c>
      <c r="L65" s="135">
        <f t="shared" si="9"/>
        <v>40</v>
      </c>
      <c r="M65" s="135">
        <f t="shared" si="10"/>
        <v>10</v>
      </c>
      <c r="N65" s="49">
        <v>1</v>
      </c>
      <c r="O65" s="49">
        <v>0</v>
      </c>
      <c r="P65" s="49">
        <f t="shared" si="11"/>
        <v>1</v>
      </c>
    </row>
    <row r="66" spans="1:16" s="83" customFormat="1" ht="24">
      <c r="A66" s="633" t="s">
        <v>1139</v>
      </c>
      <c r="B66" s="634"/>
      <c r="C66" s="444">
        <f>SUM(C58:C65)</f>
        <v>463</v>
      </c>
      <c r="D66" s="444">
        <f>SUM(D58:D65)</f>
        <v>233</v>
      </c>
      <c r="E66" s="444">
        <f>SUM(E58:E65)</f>
        <v>696</v>
      </c>
      <c r="F66" s="448">
        <f>SUM(F58:F65)</f>
        <v>48</v>
      </c>
      <c r="G66" s="445">
        <f>SUM(G61:G65)</f>
        <v>18</v>
      </c>
      <c r="H66" s="448">
        <f>SUM(H58:H65)</f>
        <v>137</v>
      </c>
      <c r="I66" s="445">
        <f>SUM(I61:I65)</f>
        <v>74</v>
      </c>
      <c r="J66" s="448">
        <f aca="true" t="shared" si="12" ref="J66:P66">SUM(J58:J65)</f>
        <v>278</v>
      </c>
      <c r="K66" s="448">
        <f t="shared" si="12"/>
        <v>141</v>
      </c>
      <c r="L66" s="448">
        <f t="shared" si="9"/>
        <v>463</v>
      </c>
      <c r="M66" s="448">
        <f t="shared" si="10"/>
        <v>233</v>
      </c>
      <c r="N66" s="444">
        <f t="shared" si="12"/>
        <v>25</v>
      </c>
      <c r="O66" s="444">
        <f t="shared" si="12"/>
        <v>12</v>
      </c>
      <c r="P66" s="444">
        <f t="shared" si="12"/>
        <v>37</v>
      </c>
    </row>
    <row r="67" spans="1:16" s="83" customFormat="1" ht="24">
      <c r="A67" s="576"/>
      <c r="B67" s="492" t="s">
        <v>881</v>
      </c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5"/>
    </row>
    <row r="68" spans="1:16" s="83" customFormat="1" ht="24">
      <c r="A68" s="508">
        <v>39</v>
      </c>
      <c r="B68" s="132" t="s">
        <v>882</v>
      </c>
      <c r="C68" s="97">
        <v>101</v>
      </c>
      <c r="D68" s="97">
        <v>16</v>
      </c>
      <c r="E68" s="97">
        <v>117</v>
      </c>
      <c r="F68" s="135" t="s">
        <v>74</v>
      </c>
      <c r="G68" s="135" t="s">
        <v>74</v>
      </c>
      <c r="H68" s="135" t="s">
        <v>74</v>
      </c>
      <c r="I68" s="135" t="s">
        <v>74</v>
      </c>
      <c r="J68" s="135">
        <v>101</v>
      </c>
      <c r="K68" s="135">
        <v>16</v>
      </c>
      <c r="L68" s="135">
        <f aca="true" t="shared" si="13" ref="L68:M72">SUM(F68,H68,J68)</f>
        <v>101</v>
      </c>
      <c r="M68" s="135">
        <f t="shared" si="13"/>
        <v>16</v>
      </c>
      <c r="N68" s="97">
        <v>2</v>
      </c>
      <c r="O68" s="97">
        <v>1</v>
      </c>
      <c r="P68" s="49">
        <v>3</v>
      </c>
    </row>
    <row r="69" spans="1:16" s="83" customFormat="1" ht="24">
      <c r="A69" s="508">
        <v>40</v>
      </c>
      <c r="B69" s="132" t="s">
        <v>889</v>
      </c>
      <c r="C69" s="97">
        <v>80</v>
      </c>
      <c r="D69" s="97">
        <v>24</v>
      </c>
      <c r="E69" s="97">
        <f>SUM(C69:D69)</f>
        <v>104</v>
      </c>
      <c r="F69" s="135" t="s">
        <v>74</v>
      </c>
      <c r="G69" s="135" t="s">
        <v>74</v>
      </c>
      <c r="H69" s="97">
        <v>80</v>
      </c>
      <c r="I69" s="97">
        <v>24</v>
      </c>
      <c r="J69" s="135" t="s">
        <v>74</v>
      </c>
      <c r="K69" s="135" t="s">
        <v>74</v>
      </c>
      <c r="L69" s="135">
        <f t="shared" si="13"/>
        <v>80</v>
      </c>
      <c r="M69" s="135">
        <f t="shared" si="13"/>
        <v>24</v>
      </c>
      <c r="N69" s="97">
        <v>4</v>
      </c>
      <c r="O69" s="97">
        <v>2</v>
      </c>
      <c r="P69" s="49">
        <f>SUM(N69:O69)</f>
        <v>6</v>
      </c>
    </row>
    <row r="70" spans="1:16" s="83" customFormat="1" ht="24">
      <c r="A70" s="508">
        <v>41</v>
      </c>
      <c r="B70" s="132" t="s">
        <v>895</v>
      </c>
      <c r="C70" s="97">
        <v>48</v>
      </c>
      <c r="D70" s="97">
        <v>53</v>
      </c>
      <c r="E70" s="97">
        <f>SUM(C70:D70)</f>
        <v>101</v>
      </c>
      <c r="F70" s="135" t="s">
        <v>74</v>
      </c>
      <c r="G70" s="135" t="s">
        <v>74</v>
      </c>
      <c r="H70" s="97">
        <v>0</v>
      </c>
      <c r="I70" s="97">
        <v>0</v>
      </c>
      <c r="J70" s="49">
        <v>48</v>
      </c>
      <c r="K70" s="49">
        <v>53</v>
      </c>
      <c r="L70" s="49">
        <f t="shared" si="13"/>
        <v>48</v>
      </c>
      <c r="M70" s="49">
        <f t="shared" si="13"/>
        <v>53</v>
      </c>
      <c r="N70" s="49">
        <v>3</v>
      </c>
      <c r="O70" s="49">
        <v>1</v>
      </c>
      <c r="P70" s="49">
        <f>SUM(N70:O70)</f>
        <v>4</v>
      </c>
    </row>
    <row r="71" spans="1:16" s="83" customFormat="1" ht="24">
      <c r="A71" s="508">
        <v>42</v>
      </c>
      <c r="B71" s="96" t="s">
        <v>902</v>
      </c>
      <c r="C71" s="97">
        <v>65</v>
      </c>
      <c r="D71" s="97">
        <v>57</v>
      </c>
      <c r="E71" s="97">
        <f>SUM(C71:D71)</f>
        <v>122</v>
      </c>
      <c r="F71" s="135" t="s">
        <v>74</v>
      </c>
      <c r="G71" s="49">
        <v>0</v>
      </c>
      <c r="H71" s="97">
        <v>27</v>
      </c>
      <c r="I71" s="97">
        <v>19</v>
      </c>
      <c r="J71" s="49">
        <v>38</v>
      </c>
      <c r="K71" s="49">
        <v>38</v>
      </c>
      <c r="L71" s="49">
        <f t="shared" si="13"/>
        <v>65</v>
      </c>
      <c r="M71" s="49">
        <f t="shared" si="13"/>
        <v>57</v>
      </c>
      <c r="N71" s="49">
        <v>6</v>
      </c>
      <c r="O71" s="49">
        <v>0</v>
      </c>
      <c r="P71" s="49">
        <f>SUM(N71:O71)</f>
        <v>6</v>
      </c>
    </row>
    <row r="72" spans="1:16" s="83" customFormat="1" ht="24">
      <c r="A72" s="633" t="s">
        <v>1139</v>
      </c>
      <c r="B72" s="634"/>
      <c r="C72" s="450">
        <f>SUM(C68:C71)</f>
        <v>294</v>
      </c>
      <c r="D72" s="450">
        <f>SUM(D68:D71)</f>
        <v>150</v>
      </c>
      <c r="E72" s="450">
        <f>SUM(E68:E71)</f>
        <v>444</v>
      </c>
      <c r="F72" s="448" t="s">
        <v>74</v>
      </c>
      <c r="G72" s="448" t="s">
        <v>74</v>
      </c>
      <c r="H72" s="450">
        <f>SUM(H69:H71)</f>
        <v>107</v>
      </c>
      <c r="I72" s="450">
        <f>SUM(I69:I71)</f>
        <v>43</v>
      </c>
      <c r="J72" s="444">
        <f aca="true" t="shared" si="14" ref="J72:P72">SUM(J68:J71)</f>
        <v>187</v>
      </c>
      <c r="K72" s="444">
        <f t="shared" si="14"/>
        <v>107</v>
      </c>
      <c r="L72" s="444">
        <f t="shared" si="13"/>
        <v>294</v>
      </c>
      <c r="M72" s="444">
        <f t="shared" si="13"/>
        <v>150</v>
      </c>
      <c r="N72" s="444">
        <f t="shared" si="14"/>
        <v>15</v>
      </c>
      <c r="O72" s="444">
        <f t="shared" si="14"/>
        <v>4</v>
      </c>
      <c r="P72" s="444">
        <f t="shared" si="14"/>
        <v>19</v>
      </c>
    </row>
    <row r="73" spans="1:16" s="83" customFormat="1" ht="24">
      <c r="A73" s="576"/>
      <c r="B73" s="492" t="s">
        <v>1001</v>
      </c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5"/>
    </row>
    <row r="74" spans="1:16" s="83" customFormat="1" ht="24">
      <c r="A74" s="508">
        <v>43</v>
      </c>
      <c r="B74" s="136" t="s">
        <v>993</v>
      </c>
      <c r="C74" s="49">
        <v>83</v>
      </c>
      <c r="D74" s="49" t="s">
        <v>74</v>
      </c>
      <c r="E74" s="20">
        <f>SUM(C74:D74)</f>
        <v>83</v>
      </c>
      <c r="F74" s="49" t="s">
        <v>74</v>
      </c>
      <c r="G74" s="49" t="s">
        <v>74</v>
      </c>
      <c r="H74" s="49">
        <v>62</v>
      </c>
      <c r="I74" s="49" t="s">
        <v>74</v>
      </c>
      <c r="J74" s="49">
        <v>21</v>
      </c>
      <c r="K74" s="49" t="s">
        <v>74</v>
      </c>
      <c r="L74" s="49"/>
      <c r="M74" s="49"/>
      <c r="N74" s="49">
        <v>2</v>
      </c>
      <c r="O74" s="49">
        <v>1</v>
      </c>
      <c r="P74" s="20">
        <f>SUM(N74:O74)</f>
        <v>3</v>
      </c>
    </row>
    <row r="75" spans="1:16" s="83" customFormat="1" ht="24">
      <c r="A75" s="633" t="s">
        <v>1139</v>
      </c>
      <c r="B75" s="634"/>
      <c r="C75" s="444">
        <v>83</v>
      </c>
      <c r="D75" s="444" t="s">
        <v>74</v>
      </c>
      <c r="E75" s="442">
        <f>SUM(C75:D75)</f>
        <v>83</v>
      </c>
      <c r="F75" s="444" t="s">
        <v>74</v>
      </c>
      <c r="G75" s="444" t="s">
        <v>74</v>
      </c>
      <c r="H75" s="444">
        <v>62</v>
      </c>
      <c r="I75" s="444" t="s">
        <v>74</v>
      </c>
      <c r="J75" s="444">
        <v>21</v>
      </c>
      <c r="K75" s="444" t="s">
        <v>74</v>
      </c>
      <c r="L75" s="444"/>
      <c r="M75" s="444"/>
      <c r="N75" s="444">
        <v>2</v>
      </c>
      <c r="O75" s="444">
        <v>1</v>
      </c>
      <c r="P75" s="442">
        <f>SUM(N75:O75)</f>
        <v>3</v>
      </c>
    </row>
    <row r="76" spans="1:16" s="83" customFormat="1" ht="24">
      <c r="A76" s="542"/>
      <c r="B76" s="542"/>
      <c r="C76" s="543"/>
      <c r="D76" s="543"/>
      <c r="E76" s="566"/>
      <c r="F76" s="543"/>
      <c r="G76" s="543"/>
      <c r="H76" s="543"/>
      <c r="I76" s="543"/>
      <c r="J76" s="543"/>
      <c r="K76" s="543"/>
      <c r="L76" s="543"/>
      <c r="M76" s="543"/>
      <c r="N76" s="543"/>
      <c r="O76" s="543"/>
      <c r="P76" s="566"/>
    </row>
    <row r="77" spans="1:16" s="83" customFormat="1" ht="24">
      <c r="A77" s="544"/>
      <c r="B77" s="544"/>
      <c r="C77" s="545"/>
      <c r="D77" s="545"/>
      <c r="E77" s="548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8"/>
    </row>
    <row r="78" spans="1:16" s="83" customFormat="1" ht="24">
      <c r="A78" s="544"/>
      <c r="B78" s="544"/>
      <c r="C78" s="545"/>
      <c r="D78" s="545"/>
      <c r="E78" s="548"/>
      <c r="F78" s="545"/>
      <c r="G78" s="545"/>
      <c r="H78" s="545"/>
      <c r="I78" s="545"/>
      <c r="J78" s="545"/>
      <c r="K78" s="545"/>
      <c r="L78" s="545"/>
      <c r="M78" s="545"/>
      <c r="N78" s="545"/>
      <c r="O78" s="545"/>
      <c r="P78" s="548"/>
    </row>
    <row r="79" spans="1:16" s="83" customFormat="1" ht="24">
      <c r="A79" s="544"/>
      <c r="B79" s="544"/>
      <c r="C79" s="545"/>
      <c r="D79" s="545"/>
      <c r="E79" s="548"/>
      <c r="F79" s="545"/>
      <c r="G79" s="545"/>
      <c r="H79" s="545"/>
      <c r="I79" s="545"/>
      <c r="J79" s="545"/>
      <c r="K79" s="545"/>
      <c r="L79" s="545"/>
      <c r="M79" s="545"/>
      <c r="N79" s="545"/>
      <c r="O79" s="545"/>
      <c r="P79" s="548"/>
    </row>
    <row r="80" spans="1:16" s="83" customFormat="1" ht="24">
      <c r="A80" s="544"/>
      <c r="B80" s="544"/>
      <c r="C80" s="545"/>
      <c r="D80" s="545"/>
      <c r="E80" s="548"/>
      <c r="F80" s="545"/>
      <c r="G80" s="545"/>
      <c r="H80" s="545"/>
      <c r="I80" s="545"/>
      <c r="J80" s="545"/>
      <c r="K80" s="545"/>
      <c r="L80" s="545"/>
      <c r="M80" s="545"/>
      <c r="N80" s="545"/>
      <c r="O80" s="545"/>
      <c r="P80" s="548"/>
    </row>
    <row r="81" spans="1:16" s="83" customFormat="1" ht="24">
      <c r="A81" s="544"/>
      <c r="B81" s="544"/>
      <c r="C81" s="545"/>
      <c r="D81" s="545"/>
      <c r="E81" s="548"/>
      <c r="F81" s="545"/>
      <c r="G81" s="545"/>
      <c r="H81" s="545"/>
      <c r="I81" s="545"/>
      <c r="J81" s="545"/>
      <c r="K81" s="545"/>
      <c r="L81" s="545"/>
      <c r="M81" s="545"/>
      <c r="N81" s="545"/>
      <c r="O81" s="545"/>
      <c r="P81" s="548"/>
    </row>
    <row r="82" spans="1:16" s="83" customFormat="1" ht="24">
      <c r="A82" s="576"/>
      <c r="B82" s="492" t="s">
        <v>1017</v>
      </c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5"/>
    </row>
    <row r="83" spans="1:16" s="83" customFormat="1" ht="24">
      <c r="A83" s="508">
        <v>44</v>
      </c>
      <c r="B83" s="97" t="s">
        <v>1087</v>
      </c>
      <c r="C83" s="49">
        <v>25</v>
      </c>
      <c r="D83" s="49">
        <v>7</v>
      </c>
      <c r="E83" s="20">
        <v>32</v>
      </c>
      <c r="F83" s="22" t="s">
        <v>74</v>
      </c>
      <c r="G83" s="22" t="s">
        <v>74</v>
      </c>
      <c r="H83" s="22" t="s">
        <v>74</v>
      </c>
      <c r="I83" s="22" t="s">
        <v>74</v>
      </c>
      <c r="J83" s="49">
        <v>25</v>
      </c>
      <c r="K83" s="49">
        <v>7</v>
      </c>
      <c r="L83" s="49">
        <f aca="true" t="shared" si="15" ref="L83:M88">SUM(F83,H83,J83)</f>
        <v>25</v>
      </c>
      <c r="M83" s="49">
        <f t="shared" si="15"/>
        <v>7</v>
      </c>
      <c r="N83" s="49">
        <v>3</v>
      </c>
      <c r="O83" s="49">
        <v>1</v>
      </c>
      <c r="P83" s="20">
        <v>4</v>
      </c>
    </row>
    <row r="84" spans="1:16" s="83" customFormat="1" ht="24">
      <c r="A84" s="508">
        <v>45</v>
      </c>
      <c r="B84" s="97" t="s">
        <v>1033</v>
      </c>
      <c r="C84" s="49">
        <v>35</v>
      </c>
      <c r="D84" s="49" t="s">
        <v>74</v>
      </c>
      <c r="E84" s="20">
        <f>SUM(C84:D84)</f>
        <v>35</v>
      </c>
      <c r="F84" s="22" t="s">
        <v>74</v>
      </c>
      <c r="G84" s="22" t="s">
        <v>74</v>
      </c>
      <c r="H84" s="49">
        <v>2</v>
      </c>
      <c r="I84" s="22" t="s">
        <v>74</v>
      </c>
      <c r="J84" s="49">
        <v>33</v>
      </c>
      <c r="K84" s="22" t="s">
        <v>74</v>
      </c>
      <c r="L84" s="578">
        <f t="shared" si="15"/>
        <v>35</v>
      </c>
      <c r="M84" s="22">
        <f t="shared" si="15"/>
        <v>0</v>
      </c>
      <c r="N84" s="49">
        <v>2</v>
      </c>
      <c r="O84" s="49" t="s">
        <v>74</v>
      </c>
      <c r="P84" s="20">
        <f>SUM(N84:O84)</f>
        <v>2</v>
      </c>
    </row>
    <row r="85" spans="1:16" s="83" customFormat="1" ht="24">
      <c r="A85" s="508">
        <v>46</v>
      </c>
      <c r="B85" s="97" t="s">
        <v>742</v>
      </c>
      <c r="C85" s="49">
        <v>80</v>
      </c>
      <c r="D85" s="49">
        <v>17</v>
      </c>
      <c r="E85" s="20">
        <f>SUM(C85:D85)</f>
        <v>97</v>
      </c>
      <c r="F85" s="22" t="s">
        <v>74</v>
      </c>
      <c r="G85" s="22" t="s">
        <v>74</v>
      </c>
      <c r="H85" s="49">
        <v>31</v>
      </c>
      <c r="I85" s="49">
        <v>7</v>
      </c>
      <c r="J85" s="49">
        <v>49</v>
      </c>
      <c r="K85" s="49">
        <v>10</v>
      </c>
      <c r="L85" s="49">
        <f t="shared" si="15"/>
        <v>80</v>
      </c>
      <c r="M85" s="49">
        <f t="shared" si="15"/>
        <v>17</v>
      </c>
      <c r="N85" s="49">
        <v>2</v>
      </c>
      <c r="O85" s="49">
        <v>1</v>
      </c>
      <c r="P85" s="20">
        <f>SUM(N85:O85)</f>
        <v>3</v>
      </c>
    </row>
    <row r="86" spans="1:16" s="83" customFormat="1" ht="24">
      <c r="A86" s="508">
        <v>47</v>
      </c>
      <c r="B86" s="97" t="s">
        <v>1054</v>
      </c>
      <c r="C86" s="49">
        <v>60</v>
      </c>
      <c r="D86" s="49">
        <v>75</v>
      </c>
      <c r="E86" s="20">
        <f>SUM(C86:D86)</f>
        <v>135</v>
      </c>
      <c r="F86" s="22" t="s">
        <v>74</v>
      </c>
      <c r="G86" s="22" t="s">
        <v>74</v>
      </c>
      <c r="H86" s="135">
        <v>31</v>
      </c>
      <c r="I86" s="49">
        <v>34</v>
      </c>
      <c r="J86" s="49">
        <v>29</v>
      </c>
      <c r="K86" s="49">
        <v>41</v>
      </c>
      <c r="L86" s="49">
        <f t="shared" si="15"/>
        <v>60</v>
      </c>
      <c r="M86" s="49">
        <f t="shared" si="15"/>
        <v>75</v>
      </c>
      <c r="N86" s="49">
        <v>3</v>
      </c>
      <c r="O86" s="49">
        <v>2</v>
      </c>
      <c r="P86" s="20">
        <f>SUM(N86:O86)</f>
        <v>5</v>
      </c>
    </row>
    <row r="87" spans="1:16" s="83" customFormat="1" ht="24">
      <c r="A87" s="508">
        <v>48</v>
      </c>
      <c r="B87" s="97" t="s">
        <v>1071</v>
      </c>
      <c r="C87" s="49">
        <v>82</v>
      </c>
      <c r="D87" s="49">
        <v>59</v>
      </c>
      <c r="E87" s="20">
        <f>SUM(C87:D87)</f>
        <v>141</v>
      </c>
      <c r="F87" s="22" t="s">
        <v>74</v>
      </c>
      <c r="G87" s="22" t="s">
        <v>74</v>
      </c>
      <c r="H87" s="49">
        <v>15</v>
      </c>
      <c r="I87" s="49">
        <v>15</v>
      </c>
      <c r="J87" s="49">
        <v>67</v>
      </c>
      <c r="K87" s="49">
        <v>44</v>
      </c>
      <c r="L87" s="49">
        <f t="shared" si="15"/>
        <v>82</v>
      </c>
      <c r="M87" s="49">
        <f t="shared" si="15"/>
        <v>59</v>
      </c>
      <c r="N87" s="49">
        <v>2</v>
      </c>
      <c r="O87" s="49">
        <v>2</v>
      </c>
      <c r="P87" s="20">
        <f>SUM(N87:O87)</f>
        <v>4</v>
      </c>
    </row>
    <row r="88" spans="1:16" s="83" customFormat="1" ht="24">
      <c r="A88" s="633" t="s">
        <v>1139</v>
      </c>
      <c r="B88" s="634"/>
      <c r="C88" s="444">
        <f>SUM(C83:C87)</f>
        <v>282</v>
      </c>
      <c r="D88" s="444">
        <f>SUM(D83:D87)</f>
        <v>158</v>
      </c>
      <c r="E88" s="442">
        <f>SUM(E83:E87)</f>
        <v>440</v>
      </c>
      <c r="F88" s="449" t="s">
        <v>74</v>
      </c>
      <c r="G88" s="449" t="s">
        <v>74</v>
      </c>
      <c r="H88" s="444">
        <f>SUM(H84:H87)</f>
        <v>79</v>
      </c>
      <c r="I88" s="444">
        <f>SUM(I85:I87)</f>
        <v>56</v>
      </c>
      <c r="J88" s="444">
        <f aca="true" t="shared" si="16" ref="J88:P88">SUM(J83:J87)</f>
        <v>203</v>
      </c>
      <c r="K88" s="444">
        <f t="shared" si="16"/>
        <v>102</v>
      </c>
      <c r="L88" s="444">
        <f t="shared" si="15"/>
        <v>282</v>
      </c>
      <c r="M88" s="444">
        <f t="shared" si="15"/>
        <v>158</v>
      </c>
      <c r="N88" s="444">
        <f t="shared" si="16"/>
        <v>12</v>
      </c>
      <c r="O88" s="444">
        <f t="shared" si="16"/>
        <v>6</v>
      </c>
      <c r="P88" s="442">
        <f t="shared" si="16"/>
        <v>18</v>
      </c>
    </row>
    <row r="89" spans="1:16" s="83" customFormat="1" ht="24">
      <c r="A89" s="576"/>
      <c r="B89" s="492" t="s">
        <v>1138</v>
      </c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5"/>
    </row>
    <row r="90" spans="1:16" s="83" customFormat="1" ht="24">
      <c r="A90" s="508">
        <v>49</v>
      </c>
      <c r="B90" s="97" t="s">
        <v>1140</v>
      </c>
      <c r="C90" s="97">
        <v>65</v>
      </c>
      <c r="D90" s="97">
        <v>81</v>
      </c>
      <c r="E90" s="20">
        <v>146</v>
      </c>
      <c r="F90" s="97">
        <v>33</v>
      </c>
      <c r="G90" s="97">
        <v>26</v>
      </c>
      <c r="H90" s="97">
        <v>0</v>
      </c>
      <c r="I90" s="97">
        <v>24</v>
      </c>
      <c r="J90" s="97">
        <v>32</v>
      </c>
      <c r="K90" s="97">
        <v>31</v>
      </c>
      <c r="L90" s="97">
        <f aca="true" t="shared" si="17" ref="L90:M95">SUM(F90,H90,J90)</f>
        <v>65</v>
      </c>
      <c r="M90" s="97">
        <f t="shared" si="17"/>
        <v>81</v>
      </c>
      <c r="N90" s="97">
        <v>2</v>
      </c>
      <c r="O90" s="97">
        <v>2</v>
      </c>
      <c r="P90" s="20">
        <v>4</v>
      </c>
    </row>
    <row r="91" spans="1:16" s="83" customFormat="1" ht="24">
      <c r="A91" s="508">
        <v>50</v>
      </c>
      <c r="B91" s="97" t="s">
        <v>1149</v>
      </c>
      <c r="C91" s="97">
        <v>101</v>
      </c>
      <c r="D91" s="97">
        <v>23</v>
      </c>
      <c r="E91" s="20">
        <f>SUM(C91:D91)</f>
        <v>124</v>
      </c>
      <c r="F91" s="22" t="s">
        <v>74</v>
      </c>
      <c r="G91" s="22" t="s">
        <v>74</v>
      </c>
      <c r="H91" s="22">
        <v>13</v>
      </c>
      <c r="I91" s="22">
        <v>3</v>
      </c>
      <c r="J91" s="22">
        <v>88</v>
      </c>
      <c r="K91" s="22">
        <v>20</v>
      </c>
      <c r="L91" s="22">
        <f t="shared" si="17"/>
        <v>101</v>
      </c>
      <c r="M91" s="22">
        <f t="shared" si="17"/>
        <v>23</v>
      </c>
      <c r="N91" s="97">
        <v>2</v>
      </c>
      <c r="O91" s="97">
        <v>1</v>
      </c>
      <c r="P91" s="20">
        <f>SUM(N91:O91)</f>
        <v>3</v>
      </c>
    </row>
    <row r="92" spans="1:16" s="83" customFormat="1" ht="24">
      <c r="A92" s="508">
        <v>51</v>
      </c>
      <c r="B92" s="97" t="s">
        <v>1155</v>
      </c>
      <c r="C92" s="97">
        <v>133</v>
      </c>
      <c r="D92" s="97">
        <v>50</v>
      </c>
      <c r="E92" s="20">
        <f>SUM(C92:D92)</f>
        <v>183</v>
      </c>
      <c r="F92" s="97">
        <v>56</v>
      </c>
      <c r="G92" s="97">
        <v>29</v>
      </c>
      <c r="H92" s="97">
        <v>59</v>
      </c>
      <c r="I92" s="97">
        <v>18</v>
      </c>
      <c r="J92" s="97">
        <v>18</v>
      </c>
      <c r="K92" s="97">
        <v>3</v>
      </c>
      <c r="L92" s="97">
        <f t="shared" si="17"/>
        <v>133</v>
      </c>
      <c r="M92" s="97">
        <f t="shared" si="17"/>
        <v>50</v>
      </c>
      <c r="N92" s="97">
        <v>2</v>
      </c>
      <c r="O92" s="97">
        <v>2</v>
      </c>
      <c r="P92" s="20">
        <f>SUM(N92:O92)</f>
        <v>4</v>
      </c>
    </row>
    <row r="93" spans="1:16" s="83" customFormat="1" ht="24">
      <c r="A93" s="508">
        <v>52</v>
      </c>
      <c r="B93" s="97" t="s">
        <v>1161</v>
      </c>
      <c r="C93" s="97">
        <v>90</v>
      </c>
      <c r="D93" s="97">
        <v>0</v>
      </c>
      <c r="E93" s="20">
        <f>SUM(C93:D93)</f>
        <v>90</v>
      </c>
      <c r="F93" s="97">
        <v>64</v>
      </c>
      <c r="G93" s="97">
        <v>0</v>
      </c>
      <c r="H93" s="97">
        <v>21</v>
      </c>
      <c r="I93" s="97">
        <v>0</v>
      </c>
      <c r="J93" s="97">
        <v>5</v>
      </c>
      <c r="K93" s="97">
        <v>0</v>
      </c>
      <c r="L93" s="97">
        <f t="shared" si="17"/>
        <v>90</v>
      </c>
      <c r="M93" s="97">
        <f t="shared" si="17"/>
        <v>0</v>
      </c>
      <c r="N93" s="97">
        <v>2</v>
      </c>
      <c r="O93" s="97">
        <v>0</v>
      </c>
      <c r="P93" s="20">
        <f>SUM(N93:O93)</f>
        <v>2</v>
      </c>
    </row>
    <row r="94" spans="1:16" s="83" customFormat="1" ht="24">
      <c r="A94" s="508">
        <v>53</v>
      </c>
      <c r="B94" s="97" t="s">
        <v>1167</v>
      </c>
      <c r="C94" s="97">
        <v>71</v>
      </c>
      <c r="D94" s="97">
        <v>0</v>
      </c>
      <c r="E94" s="20">
        <f>SUM(C94:D94)</f>
        <v>71</v>
      </c>
      <c r="F94" s="49">
        <v>1</v>
      </c>
      <c r="G94" s="22" t="s">
        <v>74</v>
      </c>
      <c r="H94" s="97">
        <v>20</v>
      </c>
      <c r="I94" s="22" t="s">
        <v>74</v>
      </c>
      <c r="J94" s="97">
        <v>50</v>
      </c>
      <c r="K94" s="22" t="s">
        <v>74</v>
      </c>
      <c r="L94" s="578">
        <f t="shared" si="17"/>
        <v>71</v>
      </c>
      <c r="M94" s="22">
        <f t="shared" si="17"/>
        <v>0</v>
      </c>
      <c r="N94" s="97">
        <v>2</v>
      </c>
      <c r="O94" s="97">
        <v>0</v>
      </c>
      <c r="P94" s="20">
        <f>SUM(N94:O94)</f>
        <v>2</v>
      </c>
    </row>
    <row r="95" spans="1:16" s="83" customFormat="1" ht="24">
      <c r="A95" s="633" t="s">
        <v>1139</v>
      </c>
      <c r="B95" s="634"/>
      <c r="C95" s="450">
        <f aca="true" t="shared" si="18" ref="C95:P95">SUM(C90:C94)</f>
        <v>460</v>
      </c>
      <c r="D95" s="450">
        <f t="shared" si="18"/>
        <v>154</v>
      </c>
      <c r="E95" s="442">
        <f t="shared" si="18"/>
        <v>614</v>
      </c>
      <c r="F95" s="444">
        <f t="shared" si="18"/>
        <v>154</v>
      </c>
      <c r="G95" s="443">
        <f t="shared" si="18"/>
        <v>55</v>
      </c>
      <c r="H95" s="450">
        <f t="shared" si="18"/>
        <v>113</v>
      </c>
      <c r="I95" s="443">
        <f t="shared" si="18"/>
        <v>45</v>
      </c>
      <c r="J95" s="450">
        <f t="shared" si="18"/>
        <v>193</v>
      </c>
      <c r="K95" s="443">
        <f t="shared" si="18"/>
        <v>54</v>
      </c>
      <c r="L95" s="445">
        <f t="shared" si="17"/>
        <v>460</v>
      </c>
      <c r="M95" s="443">
        <f t="shared" si="17"/>
        <v>154</v>
      </c>
      <c r="N95" s="450">
        <f t="shared" si="18"/>
        <v>10</v>
      </c>
      <c r="O95" s="450">
        <f t="shared" si="18"/>
        <v>5</v>
      </c>
      <c r="P95" s="442">
        <f t="shared" si="18"/>
        <v>15</v>
      </c>
    </row>
    <row r="96" spans="1:16" s="83" customFormat="1" ht="24">
      <c r="A96" s="576"/>
      <c r="B96" s="493" t="s">
        <v>1286</v>
      </c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5"/>
    </row>
    <row r="97" spans="1:16" s="83" customFormat="1" ht="24">
      <c r="A97" s="508">
        <v>54</v>
      </c>
      <c r="B97" s="97" t="s">
        <v>1173</v>
      </c>
      <c r="C97" s="49">
        <v>39</v>
      </c>
      <c r="D97" s="49">
        <v>47</v>
      </c>
      <c r="E97" s="49">
        <v>86</v>
      </c>
      <c r="F97" s="49">
        <v>39</v>
      </c>
      <c r="G97" s="49">
        <v>39</v>
      </c>
      <c r="H97" s="49" t="s">
        <v>575</v>
      </c>
      <c r="I97" s="49">
        <v>8</v>
      </c>
      <c r="J97" s="49" t="s">
        <v>575</v>
      </c>
      <c r="K97" s="49" t="s">
        <v>575</v>
      </c>
      <c r="L97" s="49">
        <f aca="true" t="shared" si="19" ref="L97:M101">SUM(F97,H97,J97)</f>
        <v>39</v>
      </c>
      <c r="M97" s="49">
        <f t="shared" si="19"/>
        <v>47</v>
      </c>
      <c r="N97" s="264">
        <v>2</v>
      </c>
      <c r="O97" s="264">
        <v>2</v>
      </c>
      <c r="P97" s="264">
        <v>4</v>
      </c>
    </row>
    <row r="98" spans="1:16" s="83" customFormat="1" ht="24">
      <c r="A98" s="508">
        <v>55</v>
      </c>
      <c r="B98" s="97" t="s">
        <v>1257</v>
      </c>
      <c r="C98" s="49">
        <v>115</v>
      </c>
      <c r="D98" s="49">
        <v>85</v>
      </c>
      <c r="E98" s="49">
        <f>SUM(C98:D98)</f>
        <v>200</v>
      </c>
      <c r="F98" s="49">
        <v>17</v>
      </c>
      <c r="G98" s="49" t="s">
        <v>575</v>
      </c>
      <c r="H98" s="49" t="s">
        <v>575</v>
      </c>
      <c r="I98" s="49">
        <v>40</v>
      </c>
      <c r="J98" s="49">
        <v>98</v>
      </c>
      <c r="K98" s="49">
        <v>45</v>
      </c>
      <c r="L98" s="49">
        <f t="shared" si="19"/>
        <v>115</v>
      </c>
      <c r="M98" s="49">
        <f t="shared" si="19"/>
        <v>85</v>
      </c>
      <c r="N98" s="264">
        <v>4</v>
      </c>
      <c r="O98" s="264">
        <v>0</v>
      </c>
      <c r="P98" s="264">
        <f>SUM(N98:O98)</f>
        <v>4</v>
      </c>
    </row>
    <row r="99" spans="1:16" s="83" customFormat="1" ht="24">
      <c r="A99" s="508">
        <v>56</v>
      </c>
      <c r="B99" s="97" t="s">
        <v>1268</v>
      </c>
      <c r="C99" s="49">
        <v>269</v>
      </c>
      <c r="D99" s="49">
        <v>170</v>
      </c>
      <c r="E99" s="49">
        <f>SUM(C99:D99)</f>
        <v>439</v>
      </c>
      <c r="F99" s="49">
        <v>20</v>
      </c>
      <c r="G99" s="49">
        <v>19</v>
      </c>
      <c r="H99" s="49">
        <v>27</v>
      </c>
      <c r="I99" s="49" t="s">
        <v>575</v>
      </c>
      <c r="J99" s="49">
        <v>222</v>
      </c>
      <c r="K99" s="49">
        <v>151</v>
      </c>
      <c r="L99" s="49">
        <f t="shared" si="19"/>
        <v>269</v>
      </c>
      <c r="M99" s="49">
        <f t="shared" si="19"/>
        <v>170</v>
      </c>
      <c r="N99" s="264">
        <v>6</v>
      </c>
      <c r="O99" s="264">
        <v>4</v>
      </c>
      <c r="P99" s="264">
        <f>SUM(N99:O99)</f>
        <v>10</v>
      </c>
    </row>
    <row r="100" spans="1:16" s="83" customFormat="1" ht="24">
      <c r="A100" s="508">
        <v>57</v>
      </c>
      <c r="B100" s="97" t="s">
        <v>1278</v>
      </c>
      <c r="C100" s="49">
        <v>37</v>
      </c>
      <c r="D100" s="49">
        <v>87</v>
      </c>
      <c r="E100" s="49">
        <f>SUM(C100:D100)</f>
        <v>124</v>
      </c>
      <c r="F100" s="49">
        <v>20</v>
      </c>
      <c r="G100" s="49">
        <v>7</v>
      </c>
      <c r="H100" s="49">
        <v>7</v>
      </c>
      <c r="I100" s="49">
        <v>7</v>
      </c>
      <c r="J100" s="49">
        <v>10</v>
      </c>
      <c r="K100" s="49">
        <v>73</v>
      </c>
      <c r="L100" s="49">
        <f t="shared" si="19"/>
        <v>37</v>
      </c>
      <c r="M100" s="49">
        <f t="shared" si="19"/>
        <v>87</v>
      </c>
      <c r="N100" s="264">
        <v>3</v>
      </c>
      <c r="O100" s="264">
        <v>1</v>
      </c>
      <c r="P100" s="264">
        <f>SUM(N100:O100)</f>
        <v>4</v>
      </c>
    </row>
    <row r="101" spans="1:16" s="83" customFormat="1" ht="24">
      <c r="A101" s="633" t="s">
        <v>1139</v>
      </c>
      <c r="B101" s="634"/>
      <c r="C101" s="444">
        <f>SUM(C97:C100)</f>
        <v>460</v>
      </c>
      <c r="D101" s="444">
        <f>SUM(D97:D100)</f>
        <v>389</v>
      </c>
      <c r="E101" s="444">
        <f>SUM(E97:E100)</f>
        <v>849</v>
      </c>
      <c r="F101" s="444">
        <f>SUM(F97:F100)</f>
        <v>96</v>
      </c>
      <c r="G101" s="444">
        <f>SUM(G97:G100)</f>
        <v>65</v>
      </c>
      <c r="H101" s="444">
        <f>SUM(H99:H100)</f>
        <v>34</v>
      </c>
      <c r="I101" s="444">
        <f>SUM(I97:I100)</f>
        <v>55</v>
      </c>
      <c r="J101" s="444">
        <f>SUM(J98:J100)</f>
        <v>330</v>
      </c>
      <c r="K101" s="444">
        <f>SUM(K98:K100)</f>
        <v>269</v>
      </c>
      <c r="L101" s="444">
        <f t="shared" si="19"/>
        <v>460</v>
      </c>
      <c r="M101" s="444">
        <f t="shared" si="19"/>
        <v>389</v>
      </c>
      <c r="N101" s="451">
        <f>SUM(N97:N100)</f>
        <v>15</v>
      </c>
      <c r="O101" s="451">
        <f>SUM(O97:O100)</f>
        <v>7</v>
      </c>
      <c r="P101" s="451">
        <f>SUM(P97:P100)</f>
        <v>22</v>
      </c>
    </row>
    <row r="102" spans="1:16" s="83" customFormat="1" ht="24">
      <c r="A102" s="576"/>
      <c r="B102" s="492" t="s">
        <v>1381</v>
      </c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5"/>
    </row>
    <row r="103" spans="1:16" s="83" customFormat="1" ht="24">
      <c r="A103" s="508">
        <v>58</v>
      </c>
      <c r="B103" s="98" t="s">
        <v>1331</v>
      </c>
      <c r="C103" s="49" t="s">
        <v>575</v>
      </c>
      <c r="D103" s="49">
        <v>26</v>
      </c>
      <c r="E103" s="20">
        <v>26</v>
      </c>
      <c r="F103" s="49" t="s">
        <v>575</v>
      </c>
      <c r="G103" s="49" t="s">
        <v>575</v>
      </c>
      <c r="H103" s="49" t="s">
        <v>575</v>
      </c>
      <c r="I103" s="49" t="s">
        <v>575</v>
      </c>
      <c r="J103" s="49" t="s">
        <v>575</v>
      </c>
      <c r="K103" s="49">
        <v>26</v>
      </c>
      <c r="L103" s="49">
        <f aca="true" t="shared" si="20" ref="L103:M106">SUM(F103,H103,J103)</f>
        <v>0</v>
      </c>
      <c r="M103" s="49">
        <f t="shared" si="20"/>
        <v>26</v>
      </c>
      <c r="N103" s="49">
        <v>1</v>
      </c>
      <c r="O103" s="49">
        <v>2</v>
      </c>
      <c r="P103" s="20">
        <v>3</v>
      </c>
    </row>
    <row r="104" spans="1:16" s="83" customFormat="1" ht="24">
      <c r="A104" s="508">
        <v>59</v>
      </c>
      <c r="B104" s="98" t="s">
        <v>1332</v>
      </c>
      <c r="C104" s="49">
        <v>73</v>
      </c>
      <c r="D104" s="49">
        <v>9</v>
      </c>
      <c r="E104" s="20">
        <f aca="true" t="shared" si="21" ref="E104:E109">SUM(C104:D104)</f>
        <v>82</v>
      </c>
      <c r="F104" s="49" t="s">
        <v>575</v>
      </c>
      <c r="G104" s="49" t="s">
        <v>575</v>
      </c>
      <c r="H104" s="49" t="s">
        <v>575</v>
      </c>
      <c r="I104" s="49" t="s">
        <v>575</v>
      </c>
      <c r="J104" s="49">
        <v>73</v>
      </c>
      <c r="K104" s="49">
        <v>9</v>
      </c>
      <c r="L104" s="49">
        <f t="shared" si="20"/>
        <v>73</v>
      </c>
      <c r="M104" s="49">
        <f t="shared" si="20"/>
        <v>9</v>
      </c>
      <c r="N104" s="49">
        <v>2</v>
      </c>
      <c r="O104" s="49" t="s">
        <v>254</v>
      </c>
      <c r="P104" s="20">
        <f aca="true" t="shared" si="22" ref="P104:P109">SUM(N104:O104)</f>
        <v>2</v>
      </c>
    </row>
    <row r="105" spans="1:16" s="83" customFormat="1" ht="24">
      <c r="A105" s="508">
        <v>60</v>
      </c>
      <c r="B105" s="98" t="s">
        <v>1333</v>
      </c>
      <c r="C105" s="49">
        <v>63</v>
      </c>
      <c r="D105" s="49">
        <v>61</v>
      </c>
      <c r="E105" s="20">
        <f t="shared" si="21"/>
        <v>124</v>
      </c>
      <c r="F105" s="49">
        <v>1</v>
      </c>
      <c r="G105" s="49">
        <v>1</v>
      </c>
      <c r="H105" s="49">
        <v>28</v>
      </c>
      <c r="I105" s="49">
        <v>22</v>
      </c>
      <c r="J105" s="49">
        <v>34</v>
      </c>
      <c r="K105" s="49">
        <v>38</v>
      </c>
      <c r="L105" s="49">
        <f t="shared" si="20"/>
        <v>63</v>
      </c>
      <c r="M105" s="49">
        <f t="shared" si="20"/>
        <v>61</v>
      </c>
      <c r="N105" s="49">
        <v>5</v>
      </c>
      <c r="O105" s="49">
        <v>1</v>
      </c>
      <c r="P105" s="20">
        <f t="shared" si="22"/>
        <v>6</v>
      </c>
    </row>
    <row r="106" spans="1:16" s="83" customFormat="1" ht="24">
      <c r="A106" s="633" t="s">
        <v>1139</v>
      </c>
      <c r="B106" s="634"/>
      <c r="C106" s="444">
        <f>SUM(C104:C105)</f>
        <v>136</v>
      </c>
      <c r="D106" s="444">
        <f>SUM(D103:D105)</f>
        <v>96</v>
      </c>
      <c r="E106" s="442">
        <f>SUM(E103:E105)</f>
        <v>232</v>
      </c>
      <c r="F106" s="444">
        <v>1</v>
      </c>
      <c r="G106" s="444">
        <v>1</v>
      </c>
      <c r="H106" s="444">
        <v>24</v>
      </c>
      <c r="I106" s="444">
        <v>25</v>
      </c>
      <c r="J106" s="444">
        <v>111</v>
      </c>
      <c r="K106" s="444">
        <v>70</v>
      </c>
      <c r="L106" s="444">
        <f t="shared" si="20"/>
        <v>136</v>
      </c>
      <c r="M106" s="444">
        <f t="shared" si="20"/>
        <v>96</v>
      </c>
      <c r="N106" s="444">
        <f>SUM(N103:N105)</f>
        <v>8</v>
      </c>
      <c r="O106" s="444">
        <f>SUM(O103:O105)</f>
        <v>3</v>
      </c>
      <c r="P106" s="442">
        <f>SUM(P103:P105)</f>
        <v>11</v>
      </c>
    </row>
    <row r="107" spans="1:16" s="83" customFormat="1" ht="24">
      <c r="A107" s="577"/>
      <c r="B107" s="494" t="s">
        <v>1380</v>
      </c>
      <c r="C107" s="351"/>
      <c r="D107" s="351"/>
      <c r="E107" s="352"/>
      <c r="F107" s="351"/>
      <c r="G107" s="351"/>
      <c r="H107" s="351"/>
      <c r="I107" s="351"/>
      <c r="J107" s="351"/>
      <c r="K107" s="351"/>
      <c r="L107" s="351"/>
      <c r="M107" s="351"/>
      <c r="N107" s="351"/>
      <c r="O107" s="437"/>
      <c r="P107" s="441"/>
    </row>
    <row r="108" spans="1:16" s="83" customFormat="1" ht="24">
      <c r="A108" s="508">
        <v>61</v>
      </c>
      <c r="B108" s="132" t="s">
        <v>1334</v>
      </c>
      <c r="C108" s="49">
        <v>92</v>
      </c>
      <c r="D108" s="49">
        <v>40</v>
      </c>
      <c r="E108" s="20">
        <v>132</v>
      </c>
      <c r="F108" s="49">
        <v>59</v>
      </c>
      <c r="G108" s="49">
        <v>28</v>
      </c>
      <c r="H108" s="49">
        <v>22</v>
      </c>
      <c r="I108" s="49">
        <v>12</v>
      </c>
      <c r="J108" s="49">
        <v>11</v>
      </c>
      <c r="K108" s="49">
        <v>0</v>
      </c>
      <c r="L108" s="49">
        <f aca="true" t="shared" si="23" ref="L108:M110">SUM(F108,H108,J108)</f>
        <v>92</v>
      </c>
      <c r="M108" s="49">
        <f t="shared" si="23"/>
        <v>40</v>
      </c>
      <c r="N108" s="49">
        <v>3</v>
      </c>
      <c r="O108" s="49">
        <v>1</v>
      </c>
      <c r="P108" s="20">
        <f t="shared" si="22"/>
        <v>4</v>
      </c>
    </row>
    <row r="109" spans="1:16" s="83" customFormat="1" ht="24">
      <c r="A109" s="508">
        <v>62</v>
      </c>
      <c r="B109" s="132" t="s">
        <v>1335</v>
      </c>
      <c r="C109" s="49">
        <v>24</v>
      </c>
      <c r="D109" s="49">
        <v>32</v>
      </c>
      <c r="E109" s="20">
        <f t="shared" si="21"/>
        <v>56</v>
      </c>
      <c r="F109" s="49">
        <v>15</v>
      </c>
      <c r="G109" s="49">
        <v>21</v>
      </c>
      <c r="H109" s="49">
        <v>5</v>
      </c>
      <c r="I109" s="49">
        <v>6</v>
      </c>
      <c r="J109" s="49">
        <v>4</v>
      </c>
      <c r="K109" s="49">
        <v>5</v>
      </c>
      <c r="L109" s="49">
        <f t="shared" si="23"/>
        <v>24</v>
      </c>
      <c r="M109" s="49">
        <f t="shared" si="23"/>
        <v>32</v>
      </c>
      <c r="N109" s="49">
        <v>1</v>
      </c>
      <c r="O109" s="49">
        <v>2</v>
      </c>
      <c r="P109" s="20">
        <f t="shared" si="22"/>
        <v>3</v>
      </c>
    </row>
    <row r="110" spans="1:16" ht="24">
      <c r="A110" s="633" t="s">
        <v>1139</v>
      </c>
      <c r="B110" s="634"/>
      <c r="C110" s="453">
        <f aca="true" t="shared" si="24" ref="C110:P110">SUM(C108:C109)</f>
        <v>116</v>
      </c>
      <c r="D110" s="453">
        <f t="shared" si="24"/>
        <v>72</v>
      </c>
      <c r="E110" s="454">
        <f t="shared" si="24"/>
        <v>188</v>
      </c>
      <c r="F110" s="453">
        <f t="shared" si="24"/>
        <v>74</v>
      </c>
      <c r="G110" s="453">
        <f t="shared" si="24"/>
        <v>49</v>
      </c>
      <c r="H110" s="453">
        <f t="shared" si="24"/>
        <v>27</v>
      </c>
      <c r="I110" s="453">
        <f t="shared" si="24"/>
        <v>18</v>
      </c>
      <c r="J110" s="453">
        <f t="shared" si="24"/>
        <v>15</v>
      </c>
      <c r="K110" s="453">
        <f t="shared" si="24"/>
        <v>5</v>
      </c>
      <c r="L110" s="453">
        <f t="shared" si="23"/>
        <v>116</v>
      </c>
      <c r="M110" s="453">
        <f t="shared" si="23"/>
        <v>72</v>
      </c>
      <c r="N110" s="453">
        <f t="shared" si="24"/>
        <v>4</v>
      </c>
      <c r="O110" s="453">
        <f t="shared" si="24"/>
        <v>3</v>
      </c>
      <c r="P110" s="454">
        <f t="shared" si="24"/>
        <v>7</v>
      </c>
    </row>
    <row r="217" spans="1:15" ht="24">
      <c r="A217" s="45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24">
      <c r="A218" s="45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24">
      <c r="A219" s="45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24">
      <c r="A220" s="45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24">
      <c r="A221" s="45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24">
      <c r="A222" s="45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24">
      <c r="A223" s="45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24">
      <c r="A224" s="45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24">
      <c r="A225" s="45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24">
      <c r="A226" s="45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24">
      <c r="A227" s="45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24">
      <c r="A228" s="45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24">
      <c r="A229" s="45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24">
      <c r="A230" s="45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24">
      <c r="A231" s="45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24">
      <c r="A232" s="45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ht="24">
      <c r="A233" s="45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24">
      <c r="A234" s="45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24">
      <c r="A235" s="45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24">
      <c r="A236" s="45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</sheetData>
  <sheetProtection/>
  <mergeCells count="25">
    <mergeCell ref="P4:P5"/>
    <mergeCell ref="A1:P1"/>
    <mergeCell ref="A2:P2"/>
    <mergeCell ref="F4:K4"/>
    <mergeCell ref="F5:G5"/>
    <mergeCell ref="H5:I5"/>
    <mergeCell ref="J5:K5"/>
    <mergeCell ref="A14:B14"/>
    <mergeCell ref="A23:B23"/>
    <mergeCell ref="A40:B40"/>
    <mergeCell ref="A48:B48"/>
    <mergeCell ref="N4:O5"/>
    <mergeCell ref="A4:A6"/>
    <mergeCell ref="B4:B6"/>
    <mergeCell ref="C4:E5"/>
    <mergeCell ref="L4:M5"/>
    <mergeCell ref="A101:B101"/>
    <mergeCell ref="A106:B106"/>
    <mergeCell ref="A110:B110"/>
    <mergeCell ref="A54:B54"/>
    <mergeCell ref="A66:B66"/>
    <mergeCell ref="A72:B72"/>
    <mergeCell ref="A75:B75"/>
    <mergeCell ref="A88:B88"/>
    <mergeCell ref="A95:B95"/>
  </mergeCells>
  <printOptions/>
  <pageMargins left="0.5" right="0.54" top="0.5905511811023623" bottom="0.3937007874015748" header="0.31496062992125984" footer="0.31496062992125984"/>
  <pageSetup firstPageNumber="6" useFirstPageNumber="1" orientation="landscape" paperSize="9" scale="78" r:id="rId1"/>
  <headerFooter>
    <oddHeader>&amp;L&amp;"TH SarabunIT๙,ธรรมดา"&amp;12สำนักงานการศึกษาเอกชนจังหวัดนราธิวาส&amp;R&amp;P</oddHeader>
    <oddFooter>&amp;R&amp;"TH SarabunPSK,ธรรมดา"&amp;12ข้อมูล ณ วันที่ 1 พฤษภาคม 2556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79"/>
  <sheetViews>
    <sheetView zoomScale="75" zoomScaleNormal="75" zoomScalePageLayoutView="80" workbookViewId="0" topLeftCell="A1">
      <selection activeCell="A1" sqref="A1:N1"/>
    </sheetView>
  </sheetViews>
  <sheetFormatPr defaultColWidth="9.140625" defaultRowHeight="15"/>
  <cols>
    <col min="1" max="1" width="4.8515625" style="140" customWidth="1"/>
    <col min="2" max="2" width="13.57421875" style="5" customWidth="1"/>
    <col min="3" max="3" width="16.421875" style="5" customWidth="1"/>
    <col min="4" max="4" width="28.7109375" style="5" customWidth="1"/>
    <col min="5" max="5" width="9.421875" style="5" customWidth="1"/>
    <col min="6" max="6" width="6.57421875" style="13" customWidth="1"/>
    <col min="7" max="7" width="8.57421875" style="13" customWidth="1"/>
    <col min="8" max="8" width="7.7109375" style="5" customWidth="1"/>
    <col min="9" max="9" width="12.140625" style="5" customWidth="1"/>
    <col min="10" max="10" width="9.140625" style="5" customWidth="1"/>
    <col min="11" max="11" width="13.8515625" style="5" customWidth="1"/>
    <col min="12" max="12" width="13.57421875" style="5" customWidth="1"/>
    <col min="13" max="13" width="9.57421875" style="5" customWidth="1"/>
    <col min="14" max="14" width="4.7109375" style="5" customWidth="1"/>
    <col min="15" max="15" width="9.140625" style="5" customWidth="1"/>
    <col min="16" max="16384" width="9.140625" style="5" customWidth="1"/>
  </cols>
  <sheetData>
    <row r="1" spans="1:23" s="10" customFormat="1" ht="30.75">
      <c r="A1" s="585" t="s">
        <v>1459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8"/>
      <c r="P1" s="8"/>
      <c r="Q1" s="8"/>
      <c r="R1" s="8"/>
      <c r="S1" s="8"/>
      <c r="T1" s="8"/>
      <c r="U1" s="9"/>
      <c r="V1" s="9"/>
      <c r="W1" s="9"/>
    </row>
    <row r="2" spans="1:23" s="10" customFormat="1" ht="30.75">
      <c r="A2" s="586" t="s">
        <v>66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11"/>
      <c r="P2" s="11"/>
      <c r="Q2" s="11"/>
      <c r="R2" s="11"/>
      <c r="S2" s="11"/>
      <c r="T2" s="11"/>
      <c r="U2" s="9"/>
      <c r="V2" s="9"/>
      <c r="W2" s="9"/>
    </row>
    <row r="3" spans="1:23" s="10" customFormat="1" ht="10.5" customHeight="1">
      <c r="A3" s="667"/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9"/>
      <c r="P3" s="9"/>
      <c r="Q3" s="9"/>
      <c r="R3" s="9"/>
      <c r="S3" s="9"/>
      <c r="T3" s="9"/>
      <c r="U3" s="9"/>
      <c r="V3" s="9"/>
      <c r="W3" s="9"/>
    </row>
    <row r="4" spans="1:23" s="10" customFormat="1" ht="21" customHeight="1">
      <c r="A4" s="668" t="s">
        <v>0</v>
      </c>
      <c r="B4" s="669" t="s">
        <v>22</v>
      </c>
      <c r="C4" s="670" t="s">
        <v>23</v>
      </c>
      <c r="D4" s="674" t="s">
        <v>24</v>
      </c>
      <c r="E4" s="671" t="s">
        <v>25</v>
      </c>
      <c r="F4" s="671" t="s">
        <v>50</v>
      </c>
      <c r="G4" s="671"/>
      <c r="H4" s="676" t="s">
        <v>20</v>
      </c>
      <c r="I4" s="677"/>
      <c r="J4" s="677"/>
      <c r="K4" s="678"/>
      <c r="L4" s="671" t="s">
        <v>26</v>
      </c>
      <c r="M4" s="679" t="s">
        <v>56</v>
      </c>
      <c r="N4" s="670" t="s">
        <v>27</v>
      </c>
      <c r="O4" s="672" t="s">
        <v>53</v>
      </c>
      <c r="P4" s="12"/>
      <c r="Q4" s="12"/>
      <c r="R4" s="12"/>
      <c r="S4" s="12"/>
      <c r="T4" s="12"/>
      <c r="U4" s="12"/>
      <c r="V4" s="12"/>
      <c r="W4" s="12"/>
    </row>
    <row r="5" spans="1:23" s="10" customFormat="1" ht="48">
      <c r="A5" s="668"/>
      <c r="B5" s="669"/>
      <c r="C5" s="670"/>
      <c r="D5" s="675"/>
      <c r="E5" s="671"/>
      <c r="F5" s="18" t="s">
        <v>51</v>
      </c>
      <c r="G5" s="18" t="s">
        <v>52</v>
      </c>
      <c r="H5" s="362" t="s">
        <v>10</v>
      </c>
      <c r="I5" s="362" t="s">
        <v>19</v>
      </c>
      <c r="J5" s="362" t="s">
        <v>11</v>
      </c>
      <c r="K5" s="19" t="s">
        <v>19</v>
      </c>
      <c r="L5" s="671"/>
      <c r="M5" s="680"/>
      <c r="N5" s="670"/>
      <c r="O5" s="673"/>
      <c r="P5" s="12"/>
      <c r="Q5" s="12"/>
      <c r="R5" s="12"/>
      <c r="S5" s="12"/>
      <c r="T5" s="12"/>
      <c r="U5" s="12"/>
      <c r="V5" s="12"/>
      <c r="W5" s="12"/>
    </row>
    <row r="6" spans="1:15" ht="24">
      <c r="A6" s="660" t="s">
        <v>70</v>
      </c>
      <c r="B6" s="661"/>
      <c r="C6" s="167"/>
      <c r="D6" s="168"/>
      <c r="E6" s="168"/>
      <c r="F6" s="169"/>
      <c r="G6" s="169"/>
      <c r="H6" s="168"/>
      <c r="I6" s="168"/>
      <c r="J6" s="168"/>
      <c r="K6" s="168"/>
      <c r="L6" s="168"/>
      <c r="M6" s="168"/>
      <c r="N6" s="168"/>
      <c r="O6" s="170"/>
    </row>
    <row r="7" spans="1:15" ht="24">
      <c r="A7" s="681">
        <v>1</v>
      </c>
      <c r="B7" s="682" t="s">
        <v>142</v>
      </c>
      <c r="C7" s="143" t="s">
        <v>143</v>
      </c>
      <c r="D7" s="156" t="s">
        <v>144</v>
      </c>
      <c r="E7" s="144" t="s">
        <v>145</v>
      </c>
      <c r="F7" s="162" t="s">
        <v>146</v>
      </c>
      <c r="G7" s="145"/>
      <c r="H7" s="146" t="s">
        <v>65</v>
      </c>
      <c r="I7" s="156"/>
      <c r="J7" s="146" t="s">
        <v>28</v>
      </c>
      <c r="K7" s="143"/>
      <c r="L7" s="147">
        <v>3960100271037</v>
      </c>
      <c r="M7" s="146"/>
      <c r="N7" s="148"/>
      <c r="O7" s="148" t="s">
        <v>147</v>
      </c>
    </row>
    <row r="8" spans="1:15" ht="24">
      <c r="A8" s="681"/>
      <c r="B8" s="682"/>
      <c r="C8" s="143" t="s">
        <v>148</v>
      </c>
      <c r="D8" s="156" t="s">
        <v>149</v>
      </c>
      <c r="E8" s="144" t="s">
        <v>74</v>
      </c>
      <c r="F8" s="162" t="s">
        <v>146</v>
      </c>
      <c r="G8" s="148"/>
      <c r="H8" s="146" t="s">
        <v>150</v>
      </c>
      <c r="I8" s="156"/>
      <c r="J8" s="146" t="s">
        <v>151</v>
      </c>
      <c r="K8" s="143"/>
      <c r="L8" s="147">
        <v>3960100301360</v>
      </c>
      <c r="M8" s="146"/>
      <c r="N8" s="148">
        <v>45</v>
      </c>
      <c r="O8" s="148" t="s">
        <v>147</v>
      </c>
    </row>
    <row r="9" spans="1:15" ht="24">
      <c r="A9" s="681"/>
      <c r="B9" s="682"/>
      <c r="C9" s="143" t="s">
        <v>152</v>
      </c>
      <c r="D9" s="156" t="s">
        <v>153</v>
      </c>
      <c r="E9" s="144" t="s">
        <v>74</v>
      </c>
      <c r="F9" s="162" t="s">
        <v>146</v>
      </c>
      <c r="G9" s="148"/>
      <c r="H9" s="146" t="s">
        <v>112</v>
      </c>
      <c r="I9" s="156"/>
      <c r="J9" s="146" t="s">
        <v>151</v>
      </c>
      <c r="K9" s="143"/>
      <c r="L9" s="147">
        <v>3960100302307</v>
      </c>
      <c r="M9" s="146"/>
      <c r="N9" s="148">
        <v>36</v>
      </c>
      <c r="O9" s="148" t="s">
        <v>147</v>
      </c>
    </row>
    <row r="10" spans="1:15" ht="24">
      <c r="A10" s="681">
        <v>2</v>
      </c>
      <c r="B10" s="683" t="s">
        <v>113</v>
      </c>
      <c r="C10" s="143" t="s">
        <v>154</v>
      </c>
      <c r="D10" s="156" t="s">
        <v>155</v>
      </c>
      <c r="E10" s="144"/>
      <c r="F10" s="162" t="s">
        <v>146</v>
      </c>
      <c r="G10" s="148"/>
      <c r="H10" s="146" t="s">
        <v>81</v>
      </c>
      <c r="I10" s="156"/>
      <c r="J10" s="146" t="s">
        <v>28</v>
      </c>
      <c r="K10" s="143"/>
      <c r="L10" s="147">
        <v>3969900110745</v>
      </c>
      <c r="M10" s="146"/>
      <c r="N10" s="148"/>
      <c r="O10" s="148" t="s">
        <v>147</v>
      </c>
    </row>
    <row r="11" spans="1:15" ht="24">
      <c r="A11" s="681"/>
      <c r="B11" s="684"/>
      <c r="C11" s="143" t="s">
        <v>156</v>
      </c>
      <c r="D11" s="156" t="s">
        <v>157</v>
      </c>
      <c r="E11" s="144" t="s">
        <v>158</v>
      </c>
      <c r="F11" s="162" t="s">
        <v>146</v>
      </c>
      <c r="G11" s="148"/>
      <c r="H11" s="146" t="s">
        <v>120</v>
      </c>
      <c r="I11" s="156"/>
      <c r="J11" s="146" t="s">
        <v>159</v>
      </c>
      <c r="K11" s="143"/>
      <c r="L11" s="147">
        <v>3960100023700</v>
      </c>
      <c r="M11" s="146"/>
      <c r="N11" s="148">
        <v>35</v>
      </c>
      <c r="O11" s="148" t="s">
        <v>147</v>
      </c>
    </row>
    <row r="12" spans="1:15" ht="24">
      <c r="A12" s="681"/>
      <c r="B12" s="684"/>
      <c r="C12" s="143" t="s">
        <v>160</v>
      </c>
      <c r="D12" s="156" t="s">
        <v>161</v>
      </c>
      <c r="E12" s="144"/>
      <c r="F12" s="148"/>
      <c r="G12" s="162" t="s">
        <v>146</v>
      </c>
      <c r="H12" s="146" t="s">
        <v>83</v>
      </c>
      <c r="I12" s="156"/>
      <c r="J12" s="146" t="s">
        <v>107</v>
      </c>
      <c r="K12" s="143"/>
      <c r="L12" s="147">
        <v>1960100027217</v>
      </c>
      <c r="M12" s="146"/>
      <c r="N12" s="148">
        <v>45</v>
      </c>
      <c r="O12" s="148" t="s">
        <v>147</v>
      </c>
    </row>
    <row r="13" spans="1:15" ht="24">
      <c r="A13" s="681"/>
      <c r="B13" s="684"/>
      <c r="C13" s="143" t="s">
        <v>162</v>
      </c>
      <c r="D13" s="156" t="s">
        <v>155</v>
      </c>
      <c r="E13" s="144"/>
      <c r="F13" s="148"/>
      <c r="G13" s="162" t="s">
        <v>146</v>
      </c>
      <c r="H13" s="146" t="s">
        <v>73</v>
      </c>
      <c r="I13" s="156"/>
      <c r="J13" s="146" t="s">
        <v>107</v>
      </c>
      <c r="K13" s="143"/>
      <c r="L13" s="147">
        <v>5941000021984</v>
      </c>
      <c r="M13" s="146"/>
      <c r="N13" s="148">
        <v>55</v>
      </c>
      <c r="O13" s="148" t="s">
        <v>147</v>
      </c>
    </row>
    <row r="14" spans="1:15" ht="24">
      <c r="A14" s="681"/>
      <c r="B14" s="685"/>
      <c r="C14" s="143" t="s">
        <v>163</v>
      </c>
      <c r="D14" s="156" t="s">
        <v>155</v>
      </c>
      <c r="E14" s="144"/>
      <c r="F14" s="148"/>
      <c r="G14" s="162" t="s">
        <v>146</v>
      </c>
      <c r="H14" s="146" t="s">
        <v>83</v>
      </c>
      <c r="I14" s="156"/>
      <c r="J14" s="146" t="s">
        <v>28</v>
      </c>
      <c r="K14" s="143"/>
      <c r="L14" s="147">
        <v>5941000023794</v>
      </c>
      <c r="M14" s="146"/>
      <c r="N14" s="148">
        <v>32</v>
      </c>
      <c r="O14" s="148" t="s">
        <v>147</v>
      </c>
    </row>
    <row r="15" spans="1:15" ht="24">
      <c r="A15" s="686">
        <v>3</v>
      </c>
      <c r="B15" s="683" t="s">
        <v>122</v>
      </c>
      <c r="C15" s="143" t="s">
        <v>164</v>
      </c>
      <c r="D15" s="156" t="s">
        <v>165</v>
      </c>
      <c r="E15" s="144" t="s">
        <v>166</v>
      </c>
      <c r="F15" s="162" t="s">
        <v>146</v>
      </c>
      <c r="G15" s="145"/>
      <c r="H15" s="146" t="s">
        <v>86</v>
      </c>
      <c r="I15" s="156"/>
      <c r="J15" s="146" t="s">
        <v>28</v>
      </c>
      <c r="K15" s="143"/>
      <c r="L15" s="147">
        <v>3960100106788</v>
      </c>
      <c r="M15" s="149">
        <v>220937</v>
      </c>
      <c r="N15" s="148"/>
      <c r="O15" s="148" t="s">
        <v>147</v>
      </c>
    </row>
    <row r="16" spans="1:15" ht="24">
      <c r="A16" s="687"/>
      <c r="B16" s="684"/>
      <c r="C16" s="143" t="s">
        <v>167</v>
      </c>
      <c r="D16" s="156" t="s">
        <v>168</v>
      </c>
      <c r="E16" s="144" t="s">
        <v>74</v>
      </c>
      <c r="F16" s="162" t="s">
        <v>146</v>
      </c>
      <c r="G16" s="148"/>
      <c r="H16" s="146" t="s">
        <v>112</v>
      </c>
      <c r="I16" s="156"/>
      <c r="J16" s="146" t="s">
        <v>29</v>
      </c>
      <c r="K16" s="143"/>
      <c r="L16" s="147">
        <v>396000106796</v>
      </c>
      <c r="M16" s="149">
        <v>222487</v>
      </c>
      <c r="N16" s="148"/>
      <c r="O16" s="148" t="s">
        <v>147</v>
      </c>
    </row>
    <row r="17" spans="1:15" ht="24">
      <c r="A17" s="687"/>
      <c r="B17" s="684"/>
      <c r="C17" s="143" t="s">
        <v>169</v>
      </c>
      <c r="D17" s="156" t="s">
        <v>170</v>
      </c>
      <c r="E17" s="144" t="s">
        <v>74</v>
      </c>
      <c r="F17" s="148"/>
      <c r="G17" s="162" t="s">
        <v>146</v>
      </c>
      <c r="H17" s="146" t="s">
        <v>115</v>
      </c>
      <c r="I17" s="156"/>
      <c r="J17" s="146" t="s">
        <v>28</v>
      </c>
      <c r="K17" s="143"/>
      <c r="L17" s="147">
        <v>3960100107253</v>
      </c>
      <c r="M17" s="149">
        <v>220183</v>
      </c>
      <c r="N17" s="148"/>
      <c r="O17" s="148" t="s">
        <v>147</v>
      </c>
    </row>
    <row r="18" spans="1:15" ht="24">
      <c r="A18" s="687"/>
      <c r="B18" s="684"/>
      <c r="C18" s="143" t="s">
        <v>128</v>
      </c>
      <c r="D18" s="156" t="s">
        <v>171</v>
      </c>
      <c r="E18" s="144" t="s">
        <v>172</v>
      </c>
      <c r="F18" s="148"/>
      <c r="G18" s="162" t="s">
        <v>146</v>
      </c>
      <c r="H18" s="146" t="s">
        <v>112</v>
      </c>
      <c r="I18" s="156"/>
      <c r="J18" s="146" t="s">
        <v>28</v>
      </c>
      <c r="K18" s="143"/>
      <c r="L18" s="147">
        <v>3960100105471</v>
      </c>
      <c r="M18" s="149">
        <v>222600</v>
      </c>
      <c r="N18" s="148"/>
      <c r="O18" s="148" t="s">
        <v>147</v>
      </c>
    </row>
    <row r="19" spans="1:15" ht="24">
      <c r="A19" s="688"/>
      <c r="B19" s="685"/>
      <c r="C19" s="143" t="s">
        <v>173</v>
      </c>
      <c r="D19" s="156" t="s">
        <v>165</v>
      </c>
      <c r="E19" s="144"/>
      <c r="F19" s="162" t="s">
        <v>146</v>
      </c>
      <c r="G19" s="162"/>
      <c r="H19" s="146" t="s">
        <v>81</v>
      </c>
      <c r="I19" s="156"/>
      <c r="J19" s="146" t="s">
        <v>130</v>
      </c>
      <c r="K19" s="143"/>
      <c r="L19" s="147">
        <v>5961000016055</v>
      </c>
      <c r="M19" s="149">
        <v>224359</v>
      </c>
      <c r="N19" s="148"/>
      <c r="O19" s="148" t="s">
        <v>147</v>
      </c>
    </row>
    <row r="20" spans="1:15" ht="24">
      <c r="A20" s="681">
        <v>4</v>
      </c>
      <c r="B20" s="683" t="s">
        <v>131</v>
      </c>
      <c r="C20" s="143" t="s">
        <v>174</v>
      </c>
      <c r="D20" s="156" t="s">
        <v>175</v>
      </c>
      <c r="E20" s="144" t="s">
        <v>176</v>
      </c>
      <c r="F20" s="162" t="s">
        <v>146</v>
      </c>
      <c r="G20" s="145"/>
      <c r="H20" s="146" t="s">
        <v>83</v>
      </c>
      <c r="I20" s="156"/>
      <c r="J20" s="146" t="s">
        <v>28</v>
      </c>
      <c r="K20" s="143"/>
      <c r="L20" s="147">
        <v>3960100420580</v>
      </c>
      <c r="M20" s="149">
        <v>220372</v>
      </c>
      <c r="N20" s="148">
        <v>53</v>
      </c>
      <c r="O20" s="148" t="s">
        <v>147</v>
      </c>
    </row>
    <row r="21" spans="1:15" ht="24">
      <c r="A21" s="681"/>
      <c r="B21" s="684"/>
      <c r="C21" s="143" t="s">
        <v>177</v>
      </c>
      <c r="D21" s="156" t="s">
        <v>175</v>
      </c>
      <c r="E21" s="148" t="s">
        <v>178</v>
      </c>
      <c r="F21" s="162" t="s">
        <v>146</v>
      </c>
      <c r="G21" s="143"/>
      <c r="H21" s="146" t="s">
        <v>129</v>
      </c>
      <c r="I21" s="156"/>
      <c r="J21" s="23" t="s">
        <v>130</v>
      </c>
      <c r="K21" s="143"/>
      <c r="L21" s="147">
        <v>1940900117443</v>
      </c>
      <c r="M21" s="146" t="s">
        <v>179</v>
      </c>
      <c r="N21" s="143"/>
      <c r="O21" s="148" t="s">
        <v>147</v>
      </c>
    </row>
    <row r="22" spans="1:15" ht="24">
      <c r="A22" s="681"/>
      <c r="B22" s="684"/>
      <c r="C22" s="143" t="s">
        <v>138</v>
      </c>
      <c r="D22" s="156" t="s">
        <v>175</v>
      </c>
      <c r="E22" s="143"/>
      <c r="F22" s="162" t="s">
        <v>146</v>
      </c>
      <c r="G22" s="143"/>
      <c r="H22" s="146" t="s">
        <v>83</v>
      </c>
      <c r="I22" s="156"/>
      <c r="J22" s="23" t="s">
        <v>130</v>
      </c>
      <c r="K22" s="143"/>
      <c r="L22" s="147">
        <v>3940900383808</v>
      </c>
      <c r="M22" s="149">
        <v>223102</v>
      </c>
      <c r="N22" s="143"/>
      <c r="O22" s="148" t="s">
        <v>147</v>
      </c>
    </row>
    <row r="23" spans="1:15" ht="24">
      <c r="A23" s="681"/>
      <c r="B23" s="685"/>
      <c r="C23" s="143" t="s">
        <v>180</v>
      </c>
      <c r="D23" s="156" t="s">
        <v>181</v>
      </c>
      <c r="E23" s="143"/>
      <c r="F23" s="162" t="s">
        <v>146</v>
      </c>
      <c r="G23" s="143"/>
      <c r="H23" s="146" t="s">
        <v>182</v>
      </c>
      <c r="I23" s="156" t="s">
        <v>183</v>
      </c>
      <c r="J23" s="146" t="s">
        <v>28</v>
      </c>
      <c r="K23" s="156" t="s">
        <v>183</v>
      </c>
      <c r="L23" s="147">
        <v>1960200018345</v>
      </c>
      <c r="M23" s="149">
        <v>229539</v>
      </c>
      <c r="N23" s="143"/>
      <c r="O23" s="148" t="s">
        <v>147</v>
      </c>
    </row>
    <row r="24" spans="1:15" ht="24">
      <c r="A24" s="686">
        <v>5</v>
      </c>
      <c r="B24" s="683" t="s">
        <v>87</v>
      </c>
      <c r="C24" s="143" t="s">
        <v>88</v>
      </c>
      <c r="D24" s="156" t="s">
        <v>184</v>
      </c>
      <c r="E24" s="171"/>
      <c r="F24" s="162" t="s">
        <v>146</v>
      </c>
      <c r="G24" s="143"/>
      <c r="H24" s="23" t="s">
        <v>81</v>
      </c>
      <c r="I24" s="23" t="s">
        <v>74</v>
      </c>
      <c r="J24" s="23" t="s">
        <v>97</v>
      </c>
      <c r="K24" s="156"/>
      <c r="L24" s="147">
        <v>3960100366313</v>
      </c>
      <c r="M24" s="149"/>
      <c r="N24" s="143">
        <v>50</v>
      </c>
      <c r="O24" s="148" t="s">
        <v>147</v>
      </c>
    </row>
    <row r="25" spans="1:15" ht="24">
      <c r="A25" s="687"/>
      <c r="B25" s="684"/>
      <c r="C25" s="143" t="s">
        <v>93</v>
      </c>
      <c r="D25" s="156" t="s">
        <v>184</v>
      </c>
      <c r="E25" s="143"/>
      <c r="F25" s="162" t="s">
        <v>146</v>
      </c>
      <c r="G25" s="143"/>
      <c r="H25" s="23" t="s">
        <v>65</v>
      </c>
      <c r="I25" s="23"/>
      <c r="J25" s="23" t="s">
        <v>65</v>
      </c>
      <c r="K25" s="156"/>
      <c r="L25" s="147">
        <v>3960100366348</v>
      </c>
      <c r="M25" s="149"/>
      <c r="N25" s="143">
        <v>42</v>
      </c>
      <c r="O25" s="148" t="s">
        <v>147</v>
      </c>
    </row>
    <row r="26" spans="1:15" ht="24">
      <c r="A26" s="687"/>
      <c r="B26" s="684"/>
      <c r="C26" s="143" t="s">
        <v>185</v>
      </c>
      <c r="D26" s="156" t="s">
        <v>186</v>
      </c>
      <c r="E26" s="148" t="s">
        <v>187</v>
      </c>
      <c r="F26" s="162" t="s">
        <v>146</v>
      </c>
      <c r="G26" s="143"/>
      <c r="H26" s="23" t="s">
        <v>81</v>
      </c>
      <c r="I26" s="23"/>
      <c r="J26" s="172" t="s">
        <v>28</v>
      </c>
      <c r="K26" s="156"/>
      <c r="L26" s="147">
        <v>1960400175969</v>
      </c>
      <c r="M26" s="149"/>
      <c r="N26" s="143">
        <v>26</v>
      </c>
      <c r="O26" s="148" t="s">
        <v>147</v>
      </c>
    </row>
    <row r="27" spans="1:15" ht="24">
      <c r="A27" s="687"/>
      <c r="B27" s="684"/>
      <c r="C27" s="150" t="s">
        <v>94</v>
      </c>
      <c r="D27" s="156" t="s">
        <v>188</v>
      </c>
      <c r="E27" s="143"/>
      <c r="F27" s="162" t="s">
        <v>146</v>
      </c>
      <c r="G27" s="143"/>
      <c r="H27" s="23" t="s">
        <v>81</v>
      </c>
      <c r="I27" s="23" t="s">
        <v>189</v>
      </c>
      <c r="J27" s="172" t="s">
        <v>28</v>
      </c>
      <c r="K27" s="23" t="s">
        <v>189</v>
      </c>
      <c r="L27" s="147">
        <v>1960900049430</v>
      </c>
      <c r="M27" s="149">
        <v>232344</v>
      </c>
      <c r="N27" s="143">
        <v>20</v>
      </c>
      <c r="O27" s="148" t="s">
        <v>147</v>
      </c>
    </row>
    <row r="28" spans="1:15" ht="24">
      <c r="A28" s="687"/>
      <c r="B28" s="684"/>
      <c r="C28" s="150" t="s">
        <v>96</v>
      </c>
      <c r="D28" s="156" t="s">
        <v>190</v>
      </c>
      <c r="E28" s="148" t="s">
        <v>191</v>
      </c>
      <c r="F28" s="162" t="s">
        <v>146</v>
      </c>
      <c r="G28" s="143"/>
      <c r="H28" s="23" t="s">
        <v>65</v>
      </c>
      <c r="I28" s="23" t="s">
        <v>192</v>
      </c>
      <c r="J28" s="23" t="s">
        <v>97</v>
      </c>
      <c r="K28" s="156" t="s">
        <v>193</v>
      </c>
      <c r="L28" s="147">
        <v>1969900007654</v>
      </c>
      <c r="M28" s="149">
        <v>229190</v>
      </c>
      <c r="N28" s="143">
        <v>29</v>
      </c>
      <c r="O28" s="148" t="s">
        <v>147</v>
      </c>
    </row>
    <row r="29" spans="1:15" ht="24">
      <c r="A29" s="687"/>
      <c r="B29" s="684"/>
      <c r="C29" s="150" t="s">
        <v>98</v>
      </c>
      <c r="D29" s="156" t="s">
        <v>194</v>
      </c>
      <c r="E29" s="143"/>
      <c r="F29" s="162" t="s">
        <v>146</v>
      </c>
      <c r="G29" s="143"/>
      <c r="H29" s="23" t="s">
        <v>74</v>
      </c>
      <c r="I29" s="23"/>
      <c r="J29" s="172" t="s">
        <v>28</v>
      </c>
      <c r="K29" s="156"/>
      <c r="L29" s="147">
        <v>3960500769334</v>
      </c>
      <c r="M29" s="149"/>
      <c r="N29" s="143">
        <v>30</v>
      </c>
      <c r="O29" s="148" t="s">
        <v>147</v>
      </c>
    </row>
    <row r="30" spans="1:15" ht="24">
      <c r="A30" s="688"/>
      <c r="B30" s="685"/>
      <c r="C30" s="151" t="s">
        <v>100</v>
      </c>
      <c r="D30" s="156" t="s">
        <v>195</v>
      </c>
      <c r="E30" s="143"/>
      <c r="F30" s="162" t="s">
        <v>146</v>
      </c>
      <c r="G30" s="143"/>
      <c r="H30" s="23" t="s">
        <v>81</v>
      </c>
      <c r="I30" s="23"/>
      <c r="J30" s="172" t="s">
        <v>28</v>
      </c>
      <c r="K30" s="156"/>
      <c r="L30" s="147">
        <v>5960999003705</v>
      </c>
      <c r="M30" s="149"/>
      <c r="N30" s="143">
        <v>32</v>
      </c>
      <c r="O30" s="148" t="s">
        <v>147</v>
      </c>
    </row>
    <row r="31" spans="1:15" ht="24">
      <c r="A31" s="294"/>
      <c r="B31" s="293"/>
      <c r="C31" s="151" t="s">
        <v>101</v>
      </c>
      <c r="D31" s="156" t="s">
        <v>196</v>
      </c>
      <c r="E31" s="143"/>
      <c r="F31" s="162" t="s">
        <v>146</v>
      </c>
      <c r="G31" s="143"/>
      <c r="H31" s="23" t="s">
        <v>81</v>
      </c>
      <c r="I31" s="23"/>
      <c r="J31" s="172" t="s">
        <v>28</v>
      </c>
      <c r="K31" s="156"/>
      <c r="L31" s="147">
        <v>3941000585103</v>
      </c>
      <c r="M31" s="149"/>
      <c r="N31" s="143">
        <v>45</v>
      </c>
      <c r="O31" s="148" t="s">
        <v>147</v>
      </c>
    </row>
    <row r="32" spans="1:15" ht="24">
      <c r="A32" s="686">
        <v>6</v>
      </c>
      <c r="B32" s="683" t="s">
        <v>198</v>
      </c>
      <c r="C32" s="151" t="s">
        <v>102</v>
      </c>
      <c r="D32" s="156" t="s">
        <v>197</v>
      </c>
      <c r="E32" s="143"/>
      <c r="F32" s="162" t="s">
        <v>146</v>
      </c>
      <c r="G32" s="143"/>
      <c r="H32" s="23" t="s">
        <v>81</v>
      </c>
      <c r="I32" s="23"/>
      <c r="J32" s="172" t="s">
        <v>28</v>
      </c>
      <c r="K32" s="156"/>
      <c r="L32" s="147">
        <v>3960100024854</v>
      </c>
      <c r="M32" s="149"/>
      <c r="N32" s="143">
        <v>31</v>
      </c>
      <c r="O32" s="148" t="s">
        <v>147</v>
      </c>
    </row>
    <row r="33" spans="1:15" ht="24">
      <c r="A33" s="687"/>
      <c r="B33" s="684"/>
      <c r="C33" s="151" t="s">
        <v>104</v>
      </c>
      <c r="D33" s="156" t="s">
        <v>195</v>
      </c>
      <c r="E33" s="143"/>
      <c r="F33" s="162" t="s">
        <v>146</v>
      </c>
      <c r="G33" s="143"/>
      <c r="H33" s="23" t="s">
        <v>81</v>
      </c>
      <c r="I33" s="23"/>
      <c r="J33" s="172" t="s">
        <v>28</v>
      </c>
      <c r="K33" s="156"/>
      <c r="L33" s="147"/>
      <c r="M33" s="149"/>
      <c r="N33" s="143"/>
      <c r="O33" s="148" t="s">
        <v>147</v>
      </c>
    </row>
    <row r="34" spans="1:15" ht="24">
      <c r="A34" s="687"/>
      <c r="B34" s="684"/>
      <c r="C34" s="150" t="s">
        <v>72</v>
      </c>
      <c r="D34" s="152" t="s">
        <v>199</v>
      </c>
      <c r="E34" s="143"/>
      <c r="F34" s="162" t="s">
        <v>146</v>
      </c>
      <c r="G34" s="143"/>
      <c r="H34" s="153" t="s">
        <v>73</v>
      </c>
      <c r="I34" s="23" t="s">
        <v>74</v>
      </c>
      <c r="J34" s="24" t="s">
        <v>28</v>
      </c>
      <c r="K34" s="156"/>
      <c r="L34" s="147">
        <v>3961200077021</v>
      </c>
      <c r="M34" s="149"/>
      <c r="N34" s="143"/>
      <c r="O34" s="148" t="s">
        <v>147</v>
      </c>
    </row>
    <row r="35" spans="1:15" ht="24">
      <c r="A35" s="687"/>
      <c r="B35" s="684"/>
      <c r="C35" s="24" t="s">
        <v>80</v>
      </c>
      <c r="D35" s="152" t="s">
        <v>200</v>
      </c>
      <c r="E35" s="143"/>
      <c r="F35" s="162" t="s">
        <v>146</v>
      </c>
      <c r="G35" s="143"/>
      <c r="H35" s="23" t="s">
        <v>81</v>
      </c>
      <c r="I35" s="23"/>
      <c r="J35" s="24" t="s">
        <v>65</v>
      </c>
      <c r="K35" s="156"/>
      <c r="L35" s="147">
        <v>3960100094313</v>
      </c>
      <c r="M35" s="149"/>
      <c r="N35" s="143"/>
      <c r="O35" s="148" t="s">
        <v>147</v>
      </c>
    </row>
    <row r="36" spans="1:15" ht="24">
      <c r="A36" s="687"/>
      <c r="B36" s="684"/>
      <c r="C36" s="24" t="s">
        <v>82</v>
      </c>
      <c r="D36" s="152" t="s">
        <v>201</v>
      </c>
      <c r="E36" s="143"/>
      <c r="F36" s="162" t="s">
        <v>146</v>
      </c>
      <c r="G36" s="143"/>
      <c r="H36" s="153" t="s">
        <v>83</v>
      </c>
      <c r="I36" s="23"/>
      <c r="J36" s="24" t="s">
        <v>28</v>
      </c>
      <c r="K36" s="156"/>
      <c r="L36" s="147">
        <v>3940100214475</v>
      </c>
      <c r="M36" s="149">
        <v>224697</v>
      </c>
      <c r="N36" s="143"/>
      <c r="O36" s="148" t="s">
        <v>147</v>
      </c>
    </row>
    <row r="37" spans="1:15" ht="24">
      <c r="A37" s="687"/>
      <c r="B37" s="684"/>
      <c r="C37" s="24" t="s">
        <v>84</v>
      </c>
      <c r="D37" s="152" t="s">
        <v>202</v>
      </c>
      <c r="E37" s="143"/>
      <c r="F37" s="162" t="s">
        <v>146</v>
      </c>
      <c r="G37" s="143"/>
      <c r="H37" s="153" t="s">
        <v>83</v>
      </c>
      <c r="I37" s="23"/>
      <c r="J37" s="24" t="s">
        <v>28</v>
      </c>
      <c r="K37" s="156"/>
      <c r="L37" s="147">
        <v>3960100037328</v>
      </c>
      <c r="M37" s="149"/>
      <c r="N37" s="143"/>
      <c r="O37" s="148" t="s">
        <v>147</v>
      </c>
    </row>
    <row r="38" spans="1:15" ht="24">
      <c r="A38" s="688"/>
      <c r="B38" s="685"/>
      <c r="C38" s="24" t="s">
        <v>85</v>
      </c>
      <c r="D38" s="152" t="s">
        <v>199</v>
      </c>
      <c r="E38" s="143"/>
      <c r="F38" s="162" t="s">
        <v>146</v>
      </c>
      <c r="G38" s="143"/>
      <c r="H38" s="153" t="s">
        <v>86</v>
      </c>
      <c r="I38" s="23"/>
      <c r="J38" s="24" t="s">
        <v>28</v>
      </c>
      <c r="K38" s="156"/>
      <c r="L38" s="147">
        <v>1960100010016</v>
      </c>
      <c r="M38" s="149"/>
      <c r="N38" s="143"/>
      <c r="O38" s="148" t="s">
        <v>147</v>
      </c>
    </row>
    <row r="39" spans="1:15" ht="24">
      <c r="A39" s="173"/>
      <c r="B39" s="495" t="s">
        <v>345</v>
      </c>
      <c r="C39" s="168"/>
      <c r="D39" s="168"/>
      <c r="E39" s="168"/>
      <c r="F39" s="169"/>
      <c r="G39" s="169"/>
      <c r="H39" s="168"/>
      <c r="I39" s="168"/>
      <c r="J39" s="168"/>
      <c r="K39" s="168"/>
      <c r="L39" s="168"/>
      <c r="M39" s="168"/>
      <c r="N39" s="168"/>
      <c r="O39" s="148"/>
    </row>
    <row r="40" spans="1:15" ht="24">
      <c r="A40" s="650">
        <v>7</v>
      </c>
      <c r="B40" s="648" t="s">
        <v>205</v>
      </c>
      <c r="C40" s="24" t="s">
        <v>206</v>
      </c>
      <c r="D40" s="156" t="s">
        <v>285</v>
      </c>
      <c r="E40" s="161" t="s">
        <v>212</v>
      </c>
      <c r="F40" s="162" t="s">
        <v>146</v>
      </c>
      <c r="G40" s="156"/>
      <c r="H40" s="156" t="s">
        <v>65</v>
      </c>
      <c r="I40" s="156" t="s">
        <v>208</v>
      </c>
      <c r="J40" s="156" t="s">
        <v>65</v>
      </c>
      <c r="K40" s="156" t="s">
        <v>208</v>
      </c>
      <c r="L40" s="158" t="s">
        <v>286</v>
      </c>
      <c r="M40" s="159" t="s">
        <v>287</v>
      </c>
      <c r="N40" s="154">
        <v>33</v>
      </c>
      <c r="O40" s="148" t="s">
        <v>147</v>
      </c>
    </row>
    <row r="41" spans="1:15" ht="24">
      <c r="A41" s="643"/>
      <c r="B41" s="649"/>
      <c r="C41" s="24" t="s">
        <v>213</v>
      </c>
      <c r="D41" s="156" t="s">
        <v>288</v>
      </c>
      <c r="E41" s="161" t="s">
        <v>216</v>
      </c>
      <c r="F41" s="162" t="s">
        <v>146</v>
      </c>
      <c r="G41" s="156"/>
      <c r="H41" s="156" t="s">
        <v>150</v>
      </c>
      <c r="I41" s="156" t="s">
        <v>214</v>
      </c>
      <c r="J41" s="156" t="s">
        <v>28</v>
      </c>
      <c r="K41" s="156" t="s">
        <v>215</v>
      </c>
      <c r="L41" s="158" t="s">
        <v>289</v>
      </c>
      <c r="M41" s="159" t="s">
        <v>290</v>
      </c>
      <c r="N41" s="154">
        <v>50</v>
      </c>
      <c r="O41" s="148" t="s">
        <v>147</v>
      </c>
    </row>
    <row r="42" spans="1:15" ht="24">
      <c r="A42" s="643"/>
      <c r="B42" s="649"/>
      <c r="C42" s="24" t="s">
        <v>217</v>
      </c>
      <c r="D42" s="156" t="s">
        <v>291</v>
      </c>
      <c r="E42" s="161" t="s">
        <v>220</v>
      </c>
      <c r="F42" s="156"/>
      <c r="G42" s="162" t="s">
        <v>146</v>
      </c>
      <c r="H42" s="156" t="s">
        <v>65</v>
      </c>
      <c r="I42" s="156" t="s">
        <v>218</v>
      </c>
      <c r="J42" s="156" t="s">
        <v>28</v>
      </c>
      <c r="K42" s="156" t="s">
        <v>219</v>
      </c>
      <c r="L42" s="158" t="s">
        <v>292</v>
      </c>
      <c r="M42" s="159" t="s">
        <v>293</v>
      </c>
      <c r="N42" s="154">
        <v>32</v>
      </c>
      <c r="O42" s="148" t="s">
        <v>147</v>
      </c>
    </row>
    <row r="43" spans="1:15" ht="24">
      <c r="A43" s="644"/>
      <c r="B43" s="653"/>
      <c r="C43" s="24" t="s">
        <v>221</v>
      </c>
      <c r="D43" s="156" t="s">
        <v>288</v>
      </c>
      <c r="E43" s="161" t="s">
        <v>222</v>
      </c>
      <c r="F43" s="156"/>
      <c r="G43" s="162" t="s">
        <v>146</v>
      </c>
      <c r="H43" s="156" t="s">
        <v>65</v>
      </c>
      <c r="I43" s="156" t="s">
        <v>208</v>
      </c>
      <c r="J43" s="156" t="s">
        <v>65</v>
      </c>
      <c r="K43" s="156" t="s">
        <v>208</v>
      </c>
      <c r="L43" s="158" t="s">
        <v>294</v>
      </c>
      <c r="M43" s="159" t="s">
        <v>295</v>
      </c>
      <c r="N43" s="154">
        <v>32</v>
      </c>
      <c r="O43" s="148" t="s">
        <v>147</v>
      </c>
    </row>
    <row r="44" spans="1:15" ht="24">
      <c r="A44" s="650">
        <v>8</v>
      </c>
      <c r="B44" s="648" t="s">
        <v>223</v>
      </c>
      <c r="C44" s="24" t="s">
        <v>296</v>
      </c>
      <c r="D44" s="156" t="s">
        <v>297</v>
      </c>
      <c r="E44" s="157"/>
      <c r="F44" s="156"/>
      <c r="G44" s="162" t="s">
        <v>146</v>
      </c>
      <c r="H44" s="156" t="s">
        <v>86</v>
      </c>
      <c r="I44" s="156" t="s">
        <v>298</v>
      </c>
      <c r="J44" s="156" t="s">
        <v>28</v>
      </c>
      <c r="K44" s="156" t="s">
        <v>299</v>
      </c>
      <c r="L44" s="158" t="s">
        <v>300</v>
      </c>
      <c r="M44" s="159" t="s">
        <v>301</v>
      </c>
      <c r="N44" s="154">
        <v>44</v>
      </c>
      <c r="O44" s="148" t="s">
        <v>147</v>
      </c>
    </row>
    <row r="45" spans="1:15" ht="24">
      <c r="A45" s="643"/>
      <c r="B45" s="649"/>
      <c r="C45" s="24" t="s">
        <v>233</v>
      </c>
      <c r="D45" s="156" t="s">
        <v>302</v>
      </c>
      <c r="E45" s="157"/>
      <c r="F45" s="156"/>
      <c r="G45" s="162" t="s">
        <v>146</v>
      </c>
      <c r="H45" s="156" t="s">
        <v>81</v>
      </c>
      <c r="I45" s="156" t="s">
        <v>234</v>
      </c>
      <c r="J45" s="156" t="s">
        <v>28</v>
      </c>
      <c r="K45" s="156" t="s">
        <v>234</v>
      </c>
      <c r="L45" s="158" t="s">
        <v>303</v>
      </c>
      <c r="M45" s="159" t="s">
        <v>304</v>
      </c>
      <c r="N45" s="154">
        <v>39</v>
      </c>
      <c r="O45" s="148" t="s">
        <v>147</v>
      </c>
    </row>
    <row r="46" spans="1:15" ht="24">
      <c r="A46" s="644"/>
      <c r="B46" s="653"/>
      <c r="C46" s="24" t="s">
        <v>235</v>
      </c>
      <c r="D46" s="156" t="s">
        <v>305</v>
      </c>
      <c r="E46" s="157"/>
      <c r="F46" s="156"/>
      <c r="G46" s="162" t="s">
        <v>146</v>
      </c>
      <c r="H46" s="156" t="s">
        <v>81</v>
      </c>
      <c r="I46" s="156" t="s">
        <v>234</v>
      </c>
      <c r="J46" s="156" t="s">
        <v>28</v>
      </c>
      <c r="K46" s="156" t="s">
        <v>234</v>
      </c>
      <c r="L46" s="158" t="s">
        <v>306</v>
      </c>
      <c r="M46" s="159" t="s">
        <v>307</v>
      </c>
      <c r="N46" s="154">
        <v>41</v>
      </c>
      <c r="O46" s="148" t="s">
        <v>147</v>
      </c>
    </row>
    <row r="47" spans="1:15" ht="24">
      <c r="A47" s="650">
        <v>9</v>
      </c>
      <c r="B47" s="648" t="s">
        <v>236</v>
      </c>
      <c r="C47" s="155" t="s">
        <v>237</v>
      </c>
      <c r="D47" s="23" t="s">
        <v>308</v>
      </c>
      <c r="E47" s="174" t="s">
        <v>241</v>
      </c>
      <c r="F47" s="156"/>
      <c r="G47" s="162" t="s">
        <v>146</v>
      </c>
      <c r="H47" s="156" t="s">
        <v>81</v>
      </c>
      <c r="I47" s="156" t="s">
        <v>214</v>
      </c>
      <c r="J47" s="156" t="s">
        <v>107</v>
      </c>
      <c r="K47" s="156" t="s">
        <v>74</v>
      </c>
      <c r="L47" s="158" t="s">
        <v>309</v>
      </c>
      <c r="M47" s="159" t="s">
        <v>310</v>
      </c>
      <c r="N47" s="154">
        <v>48</v>
      </c>
      <c r="O47" s="148" t="s">
        <v>147</v>
      </c>
    </row>
    <row r="48" spans="1:15" ht="24">
      <c r="A48" s="644"/>
      <c r="B48" s="653"/>
      <c r="C48" s="24" t="s">
        <v>242</v>
      </c>
      <c r="D48" s="23" t="s">
        <v>311</v>
      </c>
      <c r="E48" s="174" t="s">
        <v>241</v>
      </c>
      <c r="F48" s="156"/>
      <c r="G48" s="162" t="s">
        <v>146</v>
      </c>
      <c r="H48" s="156" t="s">
        <v>81</v>
      </c>
      <c r="I48" s="156" t="s">
        <v>244</v>
      </c>
      <c r="J48" s="156" t="s">
        <v>28</v>
      </c>
      <c r="K48" s="156" t="s">
        <v>244</v>
      </c>
      <c r="L48" s="158" t="s">
        <v>306</v>
      </c>
      <c r="M48" s="159" t="s">
        <v>312</v>
      </c>
      <c r="N48" s="154">
        <v>34</v>
      </c>
      <c r="O48" s="148" t="s">
        <v>147</v>
      </c>
    </row>
    <row r="49" spans="1:15" ht="24">
      <c r="A49" s="650">
        <v>10</v>
      </c>
      <c r="B49" s="648" t="s">
        <v>245</v>
      </c>
      <c r="C49" s="155" t="s">
        <v>246</v>
      </c>
      <c r="D49" s="156" t="s">
        <v>313</v>
      </c>
      <c r="E49" s="174" t="s">
        <v>252</v>
      </c>
      <c r="F49" s="162" t="s">
        <v>146</v>
      </c>
      <c r="G49" s="156"/>
      <c r="H49" s="156" t="s">
        <v>83</v>
      </c>
      <c r="I49" s="156" t="s">
        <v>251</v>
      </c>
      <c r="J49" s="156" t="s">
        <v>107</v>
      </c>
      <c r="K49" s="156" t="s">
        <v>248</v>
      </c>
      <c r="L49" s="158" t="s">
        <v>314</v>
      </c>
      <c r="M49" s="24">
        <f>--2483</f>
        <v>2483</v>
      </c>
      <c r="N49" s="154">
        <v>73</v>
      </c>
      <c r="O49" s="148" t="s">
        <v>147</v>
      </c>
    </row>
    <row r="50" spans="1:15" ht="24">
      <c r="A50" s="643"/>
      <c r="B50" s="649"/>
      <c r="C50" s="155" t="s">
        <v>253</v>
      </c>
      <c r="D50" s="156" t="s">
        <v>313</v>
      </c>
      <c r="E50" s="174" t="s">
        <v>315</v>
      </c>
      <c r="F50" s="162" t="s">
        <v>146</v>
      </c>
      <c r="G50" s="156"/>
      <c r="H50" s="156" t="s">
        <v>81</v>
      </c>
      <c r="I50" s="156" t="s">
        <v>238</v>
      </c>
      <c r="J50" s="156" t="s">
        <v>28</v>
      </c>
      <c r="K50" s="156" t="s">
        <v>248</v>
      </c>
      <c r="L50" s="158" t="s">
        <v>316</v>
      </c>
      <c r="M50" s="159" t="s">
        <v>317</v>
      </c>
      <c r="N50" s="154">
        <v>38</v>
      </c>
      <c r="O50" s="148" t="s">
        <v>147</v>
      </c>
    </row>
    <row r="51" spans="1:15" ht="24">
      <c r="A51" s="644"/>
      <c r="B51" s="653"/>
      <c r="C51" s="155" t="s">
        <v>255</v>
      </c>
      <c r="D51" s="156" t="s">
        <v>318</v>
      </c>
      <c r="E51" s="174" t="s">
        <v>319</v>
      </c>
      <c r="F51" s="156"/>
      <c r="G51" s="162" t="s">
        <v>146</v>
      </c>
      <c r="H51" s="156" t="s">
        <v>81</v>
      </c>
      <c r="I51" s="156" t="s">
        <v>256</v>
      </c>
      <c r="J51" s="156" t="s">
        <v>28</v>
      </c>
      <c r="K51" s="156" t="s">
        <v>256</v>
      </c>
      <c r="L51" s="158" t="s">
        <v>320</v>
      </c>
      <c r="M51" s="159" t="s">
        <v>321</v>
      </c>
      <c r="N51" s="154">
        <v>27</v>
      </c>
      <c r="O51" s="148" t="s">
        <v>147</v>
      </c>
    </row>
    <row r="52" spans="1:15" ht="24">
      <c r="A52" s="643">
        <v>11</v>
      </c>
      <c r="B52" s="649" t="s">
        <v>257</v>
      </c>
      <c r="C52" s="345" t="s">
        <v>258</v>
      </c>
      <c r="D52" s="189" t="s">
        <v>322</v>
      </c>
      <c r="E52" s="313"/>
      <c r="F52" s="189"/>
      <c r="G52" s="296" t="s">
        <v>146</v>
      </c>
      <c r="H52" s="189" t="s">
        <v>81</v>
      </c>
      <c r="I52" s="189" t="s">
        <v>219</v>
      </c>
      <c r="J52" s="189" t="s">
        <v>28</v>
      </c>
      <c r="K52" s="189" t="s">
        <v>219</v>
      </c>
      <c r="L52" s="297" t="s">
        <v>323</v>
      </c>
      <c r="M52" s="315">
        <f>--2499</f>
        <v>2499</v>
      </c>
      <c r="N52" s="164">
        <v>57</v>
      </c>
      <c r="O52" s="341" t="s">
        <v>147</v>
      </c>
    </row>
    <row r="53" spans="1:15" ht="24">
      <c r="A53" s="643"/>
      <c r="B53" s="649"/>
      <c r="C53" s="156" t="s">
        <v>264</v>
      </c>
      <c r="D53" s="156" t="s">
        <v>324</v>
      </c>
      <c r="E53" s="157"/>
      <c r="F53" s="156"/>
      <c r="G53" s="162" t="s">
        <v>146</v>
      </c>
      <c r="H53" s="156" t="s">
        <v>64</v>
      </c>
      <c r="I53" s="156" t="s">
        <v>265</v>
      </c>
      <c r="J53" s="156" t="s">
        <v>65</v>
      </c>
      <c r="K53" s="156" t="s">
        <v>227</v>
      </c>
      <c r="L53" s="158" t="s">
        <v>325</v>
      </c>
      <c r="M53" s="24">
        <v>2512</v>
      </c>
      <c r="N53" s="154">
        <v>46</v>
      </c>
      <c r="O53" s="148" t="s">
        <v>147</v>
      </c>
    </row>
    <row r="54" spans="1:15" ht="24">
      <c r="A54" s="644"/>
      <c r="B54" s="653"/>
      <c r="C54" s="156" t="s">
        <v>266</v>
      </c>
      <c r="D54" s="156" t="s">
        <v>326</v>
      </c>
      <c r="E54" s="157"/>
      <c r="F54" s="156"/>
      <c r="G54" s="162" t="s">
        <v>146</v>
      </c>
      <c r="H54" s="156" t="s">
        <v>83</v>
      </c>
      <c r="I54" s="156" t="s">
        <v>267</v>
      </c>
      <c r="J54" s="156" t="s">
        <v>28</v>
      </c>
      <c r="K54" s="156" t="s">
        <v>268</v>
      </c>
      <c r="L54" s="158" t="s">
        <v>327</v>
      </c>
      <c r="M54" s="24">
        <v>2497</v>
      </c>
      <c r="N54" s="154">
        <v>59</v>
      </c>
      <c r="O54" s="148" t="s">
        <v>147</v>
      </c>
    </row>
    <row r="55" spans="1:15" ht="24">
      <c r="A55" s="299"/>
      <c r="B55" s="300"/>
      <c r="C55" s="301"/>
      <c r="D55" s="301"/>
      <c r="E55" s="302"/>
      <c r="F55" s="301"/>
      <c r="G55" s="303"/>
      <c r="H55" s="301"/>
      <c r="I55" s="301"/>
      <c r="J55" s="301"/>
      <c r="K55" s="301"/>
      <c r="L55" s="304"/>
      <c r="M55" s="305"/>
      <c r="N55" s="306"/>
      <c r="O55" s="342"/>
    </row>
    <row r="56" spans="1:15" ht="24">
      <c r="A56" s="643">
        <v>12</v>
      </c>
      <c r="B56" s="649" t="s">
        <v>269</v>
      </c>
      <c r="C56" s="345" t="s">
        <v>270</v>
      </c>
      <c r="D56" s="189" t="s">
        <v>328</v>
      </c>
      <c r="E56" s="313"/>
      <c r="F56" s="296" t="s">
        <v>146</v>
      </c>
      <c r="G56" s="189"/>
      <c r="H56" s="189" t="s">
        <v>73</v>
      </c>
      <c r="I56" s="189" t="s">
        <v>329</v>
      </c>
      <c r="J56" s="189" t="s">
        <v>28</v>
      </c>
      <c r="K56" s="189" t="s">
        <v>107</v>
      </c>
      <c r="L56" s="297" t="s">
        <v>330</v>
      </c>
      <c r="M56" s="315"/>
      <c r="N56" s="164"/>
      <c r="O56" s="341" t="s">
        <v>147</v>
      </c>
    </row>
    <row r="57" spans="1:15" ht="24">
      <c r="A57" s="644"/>
      <c r="B57" s="653"/>
      <c r="C57" s="156" t="s">
        <v>276</v>
      </c>
      <c r="D57" s="156" t="s">
        <v>331</v>
      </c>
      <c r="E57" s="157"/>
      <c r="F57" s="162" t="s">
        <v>146</v>
      </c>
      <c r="G57" s="156"/>
      <c r="H57" s="156" t="s">
        <v>86</v>
      </c>
      <c r="I57" s="156" t="s">
        <v>254</v>
      </c>
      <c r="J57" s="156" t="s">
        <v>28</v>
      </c>
      <c r="K57" s="156" t="s">
        <v>254</v>
      </c>
      <c r="L57" s="158" t="s">
        <v>332</v>
      </c>
      <c r="M57" s="24"/>
      <c r="N57" s="154"/>
      <c r="O57" s="148" t="s">
        <v>147</v>
      </c>
    </row>
    <row r="58" spans="1:15" ht="24">
      <c r="A58" s="643">
        <v>13</v>
      </c>
      <c r="B58" s="649" t="s">
        <v>277</v>
      </c>
      <c r="C58" s="189" t="s">
        <v>333</v>
      </c>
      <c r="D58" s="189" t="s">
        <v>334</v>
      </c>
      <c r="E58" s="295" t="s">
        <v>282</v>
      </c>
      <c r="F58" s="296" t="s">
        <v>146</v>
      </c>
      <c r="G58" s="189"/>
      <c r="H58" s="189" t="s">
        <v>81</v>
      </c>
      <c r="I58" s="189" t="s">
        <v>254</v>
      </c>
      <c r="J58" s="189" t="s">
        <v>207</v>
      </c>
      <c r="K58" s="189" t="s">
        <v>254</v>
      </c>
      <c r="L58" s="297" t="s">
        <v>335</v>
      </c>
      <c r="M58" s="298" t="s">
        <v>336</v>
      </c>
      <c r="N58" s="164">
        <v>62</v>
      </c>
      <c r="O58" s="148" t="s">
        <v>147</v>
      </c>
    </row>
    <row r="59" spans="1:15" ht="24">
      <c r="A59" s="643"/>
      <c r="B59" s="649"/>
      <c r="C59" s="156" t="s">
        <v>283</v>
      </c>
      <c r="D59" s="156" t="s">
        <v>337</v>
      </c>
      <c r="E59" s="174" t="s">
        <v>338</v>
      </c>
      <c r="F59" s="162" t="s">
        <v>146</v>
      </c>
      <c r="G59" s="156"/>
      <c r="H59" s="156" t="s">
        <v>120</v>
      </c>
      <c r="I59" s="156" t="s">
        <v>254</v>
      </c>
      <c r="J59" s="156" t="s">
        <v>28</v>
      </c>
      <c r="K59" s="156" t="s">
        <v>254</v>
      </c>
      <c r="L59" s="158" t="s">
        <v>339</v>
      </c>
      <c r="M59" s="159" t="s">
        <v>340</v>
      </c>
      <c r="N59" s="154">
        <v>48</v>
      </c>
      <c r="O59" s="148" t="s">
        <v>147</v>
      </c>
    </row>
    <row r="60" spans="1:15" ht="24">
      <c r="A60" s="644"/>
      <c r="B60" s="653"/>
      <c r="C60" s="156" t="s">
        <v>284</v>
      </c>
      <c r="D60" s="156" t="s">
        <v>341</v>
      </c>
      <c r="E60" s="174" t="s">
        <v>342</v>
      </c>
      <c r="F60" s="156"/>
      <c r="G60" s="162" t="s">
        <v>146</v>
      </c>
      <c r="H60" s="156" t="s">
        <v>120</v>
      </c>
      <c r="I60" s="156" t="s">
        <v>254</v>
      </c>
      <c r="J60" s="156" t="s">
        <v>28</v>
      </c>
      <c r="K60" s="156" t="s">
        <v>254</v>
      </c>
      <c r="L60" s="158" t="s">
        <v>343</v>
      </c>
      <c r="M60" s="159" t="s">
        <v>344</v>
      </c>
      <c r="N60" s="154">
        <v>40</v>
      </c>
      <c r="O60" s="148" t="s">
        <v>147</v>
      </c>
    </row>
    <row r="61" spans="1:15" ht="24">
      <c r="A61" s="173"/>
      <c r="B61" s="495" t="s">
        <v>346</v>
      </c>
      <c r="C61" s="168"/>
      <c r="D61" s="168"/>
      <c r="E61" s="168"/>
      <c r="F61" s="169"/>
      <c r="G61" s="169"/>
      <c r="H61" s="168"/>
      <c r="I61" s="168"/>
      <c r="J61" s="168"/>
      <c r="K61" s="168"/>
      <c r="L61" s="168"/>
      <c r="M61" s="168"/>
      <c r="N61" s="168"/>
      <c r="O61" s="148"/>
    </row>
    <row r="62" spans="1:15" ht="24">
      <c r="A62" s="641">
        <v>14</v>
      </c>
      <c r="B62" s="689" t="s">
        <v>347</v>
      </c>
      <c r="C62" s="176" t="s">
        <v>348</v>
      </c>
      <c r="D62" s="165" t="s">
        <v>462</v>
      </c>
      <c r="E62" s="156" t="s">
        <v>254</v>
      </c>
      <c r="F62" s="162" t="s">
        <v>146</v>
      </c>
      <c r="G62" s="178"/>
      <c r="H62" s="178" t="s">
        <v>81</v>
      </c>
      <c r="I62" s="156" t="s">
        <v>254</v>
      </c>
      <c r="J62" s="156" t="s">
        <v>28</v>
      </c>
      <c r="K62" s="156" t="s">
        <v>254</v>
      </c>
      <c r="L62" s="179" t="s">
        <v>463</v>
      </c>
      <c r="M62" s="156" t="s">
        <v>254</v>
      </c>
      <c r="N62" s="154"/>
      <c r="O62" s="148" t="s">
        <v>147</v>
      </c>
    </row>
    <row r="63" spans="1:15" ht="24">
      <c r="A63" s="638"/>
      <c r="B63" s="666"/>
      <c r="C63" s="176" t="s">
        <v>353</v>
      </c>
      <c r="D63" s="165" t="s">
        <v>464</v>
      </c>
      <c r="E63" s="156" t="s">
        <v>254</v>
      </c>
      <c r="F63" s="162" t="s">
        <v>146</v>
      </c>
      <c r="G63" s="178"/>
      <c r="H63" s="178" t="s">
        <v>243</v>
      </c>
      <c r="I63" s="156" t="s">
        <v>254</v>
      </c>
      <c r="J63" s="156" t="s">
        <v>28</v>
      </c>
      <c r="K63" s="156" t="s">
        <v>254</v>
      </c>
      <c r="L63" s="179" t="s">
        <v>465</v>
      </c>
      <c r="M63" s="156" t="s">
        <v>254</v>
      </c>
      <c r="N63" s="154">
        <v>36</v>
      </c>
      <c r="O63" s="148" t="s">
        <v>147</v>
      </c>
    </row>
    <row r="64" spans="1:15" ht="24">
      <c r="A64" s="641">
        <v>15</v>
      </c>
      <c r="B64" s="689" t="s">
        <v>354</v>
      </c>
      <c r="C64" s="176" t="s">
        <v>355</v>
      </c>
      <c r="D64" s="165" t="s">
        <v>466</v>
      </c>
      <c r="E64" s="177" t="s">
        <v>467</v>
      </c>
      <c r="F64" s="162" t="s">
        <v>146</v>
      </c>
      <c r="G64" s="178"/>
      <c r="H64" s="178" t="s">
        <v>207</v>
      </c>
      <c r="I64" s="178" t="s">
        <v>356</v>
      </c>
      <c r="J64" s="156" t="s">
        <v>28</v>
      </c>
      <c r="K64" s="178" t="s">
        <v>357</v>
      </c>
      <c r="L64" s="179" t="s">
        <v>468</v>
      </c>
      <c r="M64" s="180" t="s">
        <v>469</v>
      </c>
      <c r="N64" s="154">
        <v>30</v>
      </c>
      <c r="O64" s="148" t="s">
        <v>147</v>
      </c>
    </row>
    <row r="65" spans="1:15" ht="24">
      <c r="A65" s="637"/>
      <c r="B65" s="665"/>
      <c r="C65" s="176" t="s">
        <v>362</v>
      </c>
      <c r="D65" s="165" t="s">
        <v>466</v>
      </c>
      <c r="E65" s="177" t="s">
        <v>361</v>
      </c>
      <c r="F65" s="162" t="s">
        <v>146</v>
      </c>
      <c r="G65" s="178"/>
      <c r="H65" s="178" t="s">
        <v>83</v>
      </c>
      <c r="I65" s="178" t="s">
        <v>363</v>
      </c>
      <c r="J65" s="156" t="s">
        <v>28</v>
      </c>
      <c r="K65" s="178" t="s">
        <v>364</v>
      </c>
      <c r="L65" s="179" t="s">
        <v>470</v>
      </c>
      <c r="M65" s="180" t="s">
        <v>471</v>
      </c>
      <c r="N65" s="154">
        <v>47</v>
      </c>
      <c r="O65" s="148" t="s">
        <v>147</v>
      </c>
    </row>
    <row r="66" spans="1:15" ht="24">
      <c r="A66" s="637"/>
      <c r="B66" s="665"/>
      <c r="C66" s="176" t="s">
        <v>365</v>
      </c>
      <c r="D66" s="165" t="s">
        <v>466</v>
      </c>
      <c r="E66" s="177" t="s">
        <v>367</v>
      </c>
      <c r="F66" s="178"/>
      <c r="G66" s="162" t="s">
        <v>146</v>
      </c>
      <c r="H66" s="178" t="s">
        <v>81</v>
      </c>
      <c r="I66" s="178" t="s">
        <v>363</v>
      </c>
      <c r="J66" s="156" t="s">
        <v>28</v>
      </c>
      <c r="K66" s="178" t="s">
        <v>366</v>
      </c>
      <c r="L66" s="179" t="s">
        <v>472</v>
      </c>
      <c r="M66" s="180" t="s">
        <v>473</v>
      </c>
      <c r="N66" s="154">
        <v>52</v>
      </c>
      <c r="O66" s="148" t="s">
        <v>147</v>
      </c>
    </row>
    <row r="67" spans="1:15" ht="24">
      <c r="A67" s="637"/>
      <c r="B67" s="665"/>
      <c r="C67" s="176" t="s">
        <v>368</v>
      </c>
      <c r="D67" s="165" t="s">
        <v>466</v>
      </c>
      <c r="E67" s="177" t="s">
        <v>372</v>
      </c>
      <c r="F67" s="162" t="s">
        <v>146</v>
      </c>
      <c r="G67" s="178"/>
      <c r="H67" s="178" t="s">
        <v>207</v>
      </c>
      <c r="I67" s="178" t="s">
        <v>369</v>
      </c>
      <c r="J67" s="178" t="s">
        <v>370</v>
      </c>
      <c r="K67" s="178" t="s">
        <v>371</v>
      </c>
      <c r="L67" s="179" t="s">
        <v>474</v>
      </c>
      <c r="M67" s="180" t="s">
        <v>475</v>
      </c>
      <c r="N67" s="154">
        <v>38</v>
      </c>
      <c r="O67" s="148" t="s">
        <v>147</v>
      </c>
    </row>
    <row r="68" spans="1:15" ht="24">
      <c r="A68" s="637"/>
      <c r="B68" s="665"/>
      <c r="C68" s="176" t="s">
        <v>373</v>
      </c>
      <c r="D68" s="165" t="s">
        <v>466</v>
      </c>
      <c r="E68" s="177" t="s">
        <v>376</v>
      </c>
      <c r="F68" s="178"/>
      <c r="G68" s="162" t="s">
        <v>146</v>
      </c>
      <c r="H68" s="178" t="s">
        <v>207</v>
      </c>
      <c r="I68" s="178" t="s">
        <v>374</v>
      </c>
      <c r="J68" s="178" t="s">
        <v>370</v>
      </c>
      <c r="K68" s="178" t="s">
        <v>375</v>
      </c>
      <c r="L68" s="179" t="s">
        <v>476</v>
      </c>
      <c r="M68" s="180" t="s">
        <v>477</v>
      </c>
      <c r="N68" s="154">
        <v>24</v>
      </c>
      <c r="O68" s="148" t="s">
        <v>147</v>
      </c>
    </row>
    <row r="69" spans="1:15" ht="24">
      <c r="A69" s="637"/>
      <c r="B69" s="665"/>
      <c r="C69" s="172" t="s">
        <v>377</v>
      </c>
      <c r="D69" s="165" t="s">
        <v>478</v>
      </c>
      <c r="E69" s="177" t="s">
        <v>378</v>
      </c>
      <c r="F69" s="178"/>
      <c r="G69" s="162" t="s">
        <v>146</v>
      </c>
      <c r="H69" s="178" t="s">
        <v>81</v>
      </c>
      <c r="I69" s="178" t="s">
        <v>371</v>
      </c>
      <c r="J69" s="156" t="s">
        <v>28</v>
      </c>
      <c r="K69" s="178" t="s">
        <v>371</v>
      </c>
      <c r="L69" s="179" t="s">
        <v>479</v>
      </c>
      <c r="M69" s="180" t="s">
        <v>480</v>
      </c>
      <c r="N69" s="154">
        <v>19</v>
      </c>
      <c r="O69" s="148" t="s">
        <v>147</v>
      </c>
    </row>
    <row r="70" spans="1:15" ht="24">
      <c r="A70" s="638"/>
      <c r="B70" s="666"/>
      <c r="C70" s="172" t="s">
        <v>379</v>
      </c>
      <c r="D70" s="165" t="s">
        <v>481</v>
      </c>
      <c r="E70" s="177" t="s">
        <v>380</v>
      </c>
      <c r="F70" s="178"/>
      <c r="G70" s="162" t="s">
        <v>146</v>
      </c>
      <c r="H70" s="178" t="s">
        <v>207</v>
      </c>
      <c r="I70" s="178" t="s">
        <v>356</v>
      </c>
      <c r="J70" s="156" t="s">
        <v>254</v>
      </c>
      <c r="K70" s="156" t="s">
        <v>254</v>
      </c>
      <c r="L70" s="179" t="s">
        <v>482</v>
      </c>
      <c r="M70" s="180" t="s">
        <v>483</v>
      </c>
      <c r="N70" s="154">
        <v>30</v>
      </c>
      <c r="O70" s="148" t="s">
        <v>147</v>
      </c>
    </row>
    <row r="71" spans="1:15" ht="24">
      <c r="A71" s="641">
        <v>16</v>
      </c>
      <c r="B71" s="689" t="s">
        <v>381</v>
      </c>
      <c r="C71" s="176" t="s">
        <v>382</v>
      </c>
      <c r="D71" s="165" t="s">
        <v>484</v>
      </c>
      <c r="E71" s="181" t="s">
        <v>386</v>
      </c>
      <c r="F71" s="162" t="s">
        <v>146</v>
      </c>
      <c r="G71" s="178"/>
      <c r="H71" s="178" t="s">
        <v>86</v>
      </c>
      <c r="I71" s="156" t="s">
        <v>254</v>
      </c>
      <c r="J71" s="156" t="s">
        <v>28</v>
      </c>
      <c r="K71" s="156" t="s">
        <v>254</v>
      </c>
      <c r="L71" s="179" t="s">
        <v>485</v>
      </c>
      <c r="M71" s="156" t="s">
        <v>254</v>
      </c>
      <c r="N71" s="154">
        <v>60</v>
      </c>
      <c r="O71" s="148" t="s">
        <v>147</v>
      </c>
    </row>
    <row r="72" spans="1:15" ht="24">
      <c r="A72" s="637"/>
      <c r="B72" s="665"/>
      <c r="C72" s="176" t="s">
        <v>387</v>
      </c>
      <c r="D72" s="165" t="s">
        <v>486</v>
      </c>
      <c r="E72" s="181" t="s">
        <v>487</v>
      </c>
      <c r="F72" s="162" t="s">
        <v>146</v>
      </c>
      <c r="G72" s="178"/>
      <c r="H72" s="178" t="s">
        <v>81</v>
      </c>
      <c r="I72" s="156" t="s">
        <v>254</v>
      </c>
      <c r="J72" s="156" t="s">
        <v>28</v>
      </c>
      <c r="K72" s="156" t="s">
        <v>254</v>
      </c>
      <c r="L72" s="179" t="s">
        <v>488</v>
      </c>
      <c r="M72" s="156" t="s">
        <v>254</v>
      </c>
      <c r="N72" s="154">
        <v>52</v>
      </c>
      <c r="O72" s="148" t="s">
        <v>147</v>
      </c>
    </row>
    <row r="73" spans="1:15" ht="24">
      <c r="A73" s="637"/>
      <c r="B73" s="665"/>
      <c r="C73" s="176" t="s">
        <v>388</v>
      </c>
      <c r="D73" s="165" t="s">
        <v>489</v>
      </c>
      <c r="E73" s="181" t="s">
        <v>386</v>
      </c>
      <c r="F73" s="162" t="s">
        <v>146</v>
      </c>
      <c r="G73" s="178"/>
      <c r="H73" s="178" t="s">
        <v>243</v>
      </c>
      <c r="I73" s="156" t="s">
        <v>254</v>
      </c>
      <c r="J73" s="156" t="s">
        <v>28</v>
      </c>
      <c r="K73" s="156" t="s">
        <v>254</v>
      </c>
      <c r="L73" s="179" t="s">
        <v>490</v>
      </c>
      <c r="M73" s="156" t="s">
        <v>254</v>
      </c>
      <c r="N73" s="154">
        <v>60</v>
      </c>
      <c r="O73" s="148" t="s">
        <v>147</v>
      </c>
    </row>
    <row r="74" spans="1:15" ht="24">
      <c r="A74" s="637"/>
      <c r="B74" s="665"/>
      <c r="C74" s="176" t="s">
        <v>389</v>
      </c>
      <c r="D74" s="165" t="s">
        <v>491</v>
      </c>
      <c r="E74" s="181" t="s">
        <v>390</v>
      </c>
      <c r="F74" s="162" t="s">
        <v>146</v>
      </c>
      <c r="G74" s="178"/>
      <c r="H74" s="178" t="s">
        <v>207</v>
      </c>
      <c r="I74" s="156" t="s">
        <v>254</v>
      </c>
      <c r="J74" s="156" t="s">
        <v>28</v>
      </c>
      <c r="K74" s="156" t="s">
        <v>254</v>
      </c>
      <c r="L74" s="179" t="s">
        <v>492</v>
      </c>
      <c r="M74" s="156" t="s">
        <v>254</v>
      </c>
      <c r="N74" s="154">
        <v>25</v>
      </c>
      <c r="O74" s="148" t="s">
        <v>147</v>
      </c>
    </row>
    <row r="75" spans="1:15" ht="24">
      <c r="A75" s="637"/>
      <c r="B75" s="665"/>
      <c r="C75" s="176" t="s">
        <v>391</v>
      </c>
      <c r="D75" s="165" t="s">
        <v>493</v>
      </c>
      <c r="E75" s="181" t="s">
        <v>392</v>
      </c>
      <c r="F75" s="178"/>
      <c r="G75" s="162" t="s">
        <v>146</v>
      </c>
      <c r="H75" s="178" t="s">
        <v>207</v>
      </c>
      <c r="I75" s="156" t="s">
        <v>254</v>
      </c>
      <c r="J75" s="156" t="s">
        <v>28</v>
      </c>
      <c r="K75" s="156" t="s">
        <v>254</v>
      </c>
      <c r="L75" s="179" t="s">
        <v>494</v>
      </c>
      <c r="M75" s="156" t="s">
        <v>254</v>
      </c>
      <c r="N75" s="154">
        <v>33</v>
      </c>
      <c r="O75" s="148" t="s">
        <v>147</v>
      </c>
    </row>
    <row r="76" spans="1:15" ht="24">
      <c r="A76" s="638"/>
      <c r="B76" s="666"/>
      <c r="C76" s="176" t="s">
        <v>393</v>
      </c>
      <c r="D76" s="165" t="s">
        <v>495</v>
      </c>
      <c r="E76" s="181" t="s">
        <v>395</v>
      </c>
      <c r="F76" s="178"/>
      <c r="G76" s="162" t="s">
        <v>146</v>
      </c>
      <c r="H76" s="178" t="s">
        <v>207</v>
      </c>
      <c r="I76" s="156" t="s">
        <v>254</v>
      </c>
      <c r="J76" s="156" t="s">
        <v>28</v>
      </c>
      <c r="K76" s="156" t="s">
        <v>254</v>
      </c>
      <c r="L76" s="179" t="s">
        <v>496</v>
      </c>
      <c r="M76" s="156" t="s">
        <v>254</v>
      </c>
      <c r="N76" s="154">
        <v>33</v>
      </c>
      <c r="O76" s="148" t="s">
        <v>147</v>
      </c>
    </row>
    <row r="77" spans="1:15" ht="24">
      <c r="A77" s="641">
        <v>17</v>
      </c>
      <c r="B77" s="689" t="s">
        <v>396</v>
      </c>
      <c r="C77" s="307" t="s">
        <v>397</v>
      </c>
      <c r="D77" s="308" t="s">
        <v>497</v>
      </c>
      <c r="E77" s="309" t="s">
        <v>404</v>
      </c>
      <c r="F77" s="296" t="s">
        <v>146</v>
      </c>
      <c r="G77" s="310"/>
      <c r="H77" s="310" t="s">
        <v>73</v>
      </c>
      <c r="I77" s="189" t="s">
        <v>254</v>
      </c>
      <c r="J77" s="189" t="s">
        <v>28</v>
      </c>
      <c r="K77" s="189" t="s">
        <v>254</v>
      </c>
      <c r="L77" s="311" t="s">
        <v>498</v>
      </c>
      <c r="M77" s="156" t="s">
        <v>254</v>
      </c>
      <c r="N77" s="164">
        <v>50</v>
      </c>
      <c r="O77" s="148" t="s">
        <v>147</v>
      </c>
    </row>
    <row r="78" spans="1:15" ht="24">
      <c r="A78" s="637"/>
      <c r="B78" s="665"/>
      <c r="C78" s="176" t="s">
        <v>405</v>
      </c>
      <c r="D78" s="165" t="s">
        <v>499</v>
      </c>
      <c r="E78" s="181" t="s">
        <v>406</v>
      </c>
      <c r="F78" s="162" t="s">
        <v>146</v>
      </c>
      <c r="G78" s="178"/>
      <c r="H78" s="178" t="s">
        <v>83</v>
      </c>
      <c r="I78" s="156" t="s">
        <v>254</v>
      </c>
      <c r="J78" s="156" t="s">
        <v>28</v>
      </c>
      <c r="K78" s="156" t="s">
        <v>254</v>
      </c>
      <c r="L78" s="179" t="s">
        <v>500</v>
      </c>
      <c r="M78" s="156" t="s">
        <v>254</v>
      </c>
      <c r="N78" s="154">
        <v>32</v>
      </c>
      <c r="O78" s="148" t="s">
        <v>147</v>
      </c>
    </row>
    <row r="79" spans="1:15" ht="24">
      <c r="A79" s="638"/>
      <c r="B79" s="666"/>
      <c r="C79" s="176" t="s">
        <v>407</v>
      </c>
      <c r="D79" s="165" t="s">
        <v>501</v>
      </c>
      <c r="E79" s="181" t="s">
        <v>408</v>
      </c>
      <c r="F79" s="178"/>
      <c r="G79" s="162" t="s">
        <v>146</v>
      </c>
      <c r="H79" s="178" t="s">
        <v>207</v>
      </c>
      <c r="I79" s="156" t="s">
        <v>254</v>
      </c>
      <c r="J79" s="156" t="s">
        <v>28</v>
      </c>
      <c r="K79" s="156" t="s">
        <v>254</v>
      </c>
      <c r="L79" s="179" t="s">
        <v>502</v>
      </c>
      <c r="M79" s="156" t="s">
        <v>254</v>
      </c>
      <c r="N79" s="154">
        <v>33</v>
      </c>
      <c r="O79" s="148" t="s">
        <v>147</v>
      </c>
    </row>
    <row r="80" spans="1:15" ht="24">
      <c r="A80" s="323"/>
      <c r="B80" s="422"/>
      <c r="C80" s="423"/>
      <c r="D80" s="375"/>
      <c r="E80" s="424"/>
      <c r="F80" s="374"/>
      <c r="G80" s="303"/>
      <c r="H80" s="374"/>
      <c r="I80" s="301"/>
      <c r="J80" s="301"/>
      <c r="K80" s="301"/>
      <c r="L80" s="425"/>
      <c r="M80" s="301"/>
      <c r="N80" s="306"/>
      <c r="O80" s="342"/>
    </row>
    <row r="81" spans="1:15" ht="24">
      <c r="A81" s="637">
        <v>18</v>
      </c>
      <c r="B81" s="665" t="s">
        <v>409</v>
      </c>
      <c r="C81" s="419" t="s">
        <v>410</v>
      </c>
      <c r="D81" s="308" t="s">
        <v>503</v>
      </c>
      <c r="E81" s="420" t="s">
        <v>416</v>
      </c>
      <c r="F81" s="296" t="s">
        <v>146</v>
      </c>
      <c r="G81" s="310"/>
      <c r="H81" s="310" t="s">
        <v>81</v>
      </c>
      <c r="I81" s="310" t="s">
        <v>363</v>
      </c>
      <c r="J81" s="189" t="s">
        <v>28</v>
      </c>
      <c r="K81" s="310" t="s">
        <v>411</v>
      </c>
      <c r="L81" s="311" t="s">
        <v>504</v>
      </c>
      <c r="M81" s="421" t="s">
        <v>505</v>
      </c>
      <c r="N81" s="164">
        <v>40</v>
      </c>
      <c r="O81" s="341" t="s">
        <v>147</v>
      </c>
    </row>
    <row r="82" spans="1:15" ht="24">
      <c r="A82" s="637"/>
      <c r="B82" s="665"/>
      <c r="C82" s="176" t="s">
        <v>417</v>
      </c>
      <c r="D82" s="165" t="s">
        <v>503</v>
      </c>
      <c r="E82" s="177" t="s">
        <v>416</v>
      </c>
      <c r="F82" s="162" t="s">
        <v>146</v>
      </c>
      <c r="G82" s="178"/>
      <c r="H82" s="178" t="s">
        <v>81</v>
      </c>
      <c r="I82" s="178" t="s">
        <v>371</v>
      </c>
      <c r="J82" s="156" t="s">
        <v>28</v>
      </c>
      <c r="K82" s="178" t="s">
        <v>418</v>
      </c>
      <c r="L82" s="179" t="s">
        <v>506</v>
      </c>
      <c r="M82" s="180" t="s">
        <v>507</v>
      </c>
      <c r="N82" s="154">
        <v>32</v>
      </c>
      <c r="O82" s="148" t="s">
        <v>147</v>
      </c>
    </row>
    <row r="83" spans="1:15" ht="24">
      <c r="A83" s="637"/>
      <c r="B83" s="665"/>
      <c r="C83" s="176" t="s">
        <v>419</v>
      </c>
      <c r="D83" s="165" t="s">
        <v>508</v>
      </c>
      <c r="E83" s="177" t="s">
        <v>422</v>
      </c>
      <c r="F83" s="162" t="s">
        <v>146</v>
      </c>
      <c r="G83" s="178"/>
      <c r="H83" s="178" t="s">
        <v>81</v>
      </c>
      <c r="I83" s="178" t="s">
        <v>420</v>
      </c>
      <c r="J83" s="178" t="s">
        <v>421</v>
      </c>
      <c r="K83" s="178" t="s">
        <v>418</v>
      </c>
      <c r="L83" s="179" t="s">
        <v>509</v>
      </c>
      <c r="M83" s="180" t="s">
        <v>510</v>
      </c>
      <c r="N83" s="154">
        <v>29</v>
      </c>
      <c r="O83" s="148" t="s">
        <v>147</v>
      </c>
    </row>
    <row r="84" spans="1:15" ht="24">
      <c r="A84" s="638"/>
      <c r="B84" s="666"/>
      <c r="C84" s="176" t="s">
        <v>423</v>
      </c>
      <c r="D84" s="165" t="s">
        <v>511</v>
      </c>
      <c r="E84" s="177" t="s">
        <v>424</v>
      </c>
      <c r="F84" s="162" t="s">
        <v>146</v>
      </c>
      <c r="G84" s="178"/>
      <c r="H84" s="178" t="s">
        <v>81</v>
      </c>
      <c r="I84" s="178" t="s">
        <v>420</v>
      </c>
      <c r="J84" s="156" t="s">
        <v>28</v>
      </c>
      <c r="K84" s="178" t="s">
        <v>418</v>
      </c>
      <c r="L84" s="179" t="s">
        <v>512</v>
      </c>
      <c r="M84" s="180" t="s">
        <v>513</v>
      </c>
      <c r="N84" s="154">
        <v>33</v>
      </c>
      <c r="O84" s="148" t="s">
        <v>147</v>
      </c>
    </row>
    <row r="85" spans="1:15" ht="24">
      <c r="A85" s="641">
        <v>19</v>
      </c>
      <c r="B85" s="662" t="s">
        <v>425</v>
      </c>
      <c r="C85" s="176" t="s">
        <v>514</v>
      </c>
      <c r="D85" s="165" t="s">
        <v>515</v>
      </c>
      <c r="E85" s="181" t="s">
        <v>516</v>
      </c>
      <c r="F85" s="178"/>
      <c r="G85" s="162" t="s">
        <v>146</v>
      </c>
      <c r="H85" s="178" t="s">
        <v>129</v>
      </c>
      <c r="I85" s="178" t="s">
        <v>363</v>
      </c>
      <c r="J85" s="156" t="s">
        <v>28</v>
      </c>
      <c r="K85" s="178" t="s">
        <v>517</v>
      </c>
      <c r="L85" s="179" t="s">
        <v>518</v>
      </c>
      <c r="M85" s="180" t="s">
        <v>519</v>
      </c>
      <c r="N85" s="154">
        <v>43</v>
      </c>
      <c r="O85" s="148" t="s">
        <v>147</v>
      </c>
    </row>
    <row r="86" spans="1:15" ht="24">
      <c r="A86" s="637"/>
      <c r="B86" s="663"/>
      <c r="C86" s="176" t="s">
        <v>520</v>
      </c>
      <c r="D86" s="165" t="s">
        <v>521</v>
      </c>
      <c r="E86" s="181" t="s">
        <v>437</v>
      </c>
      <c r="F86" s="178"/>
      <c r="G86" s="162" t="s">
        <v>146</v>
      </c>
      <c r="H86" s="178" t="s">
        <v>207</v>
      </c>
      <c r="I86" s="178" t="s">
        <v>435</v>
      </c>
      <c r="J86" s="156" t="s">
        <v>28</v>
      </c>
      <c r="K86" s="178" t="s">
        <v>436</v>
      </c>
      <c r="L86" s="179" t="s">
        <v>522</v>
      </c>
      <c r="M86" s="180" t="s">
        <v>523</v>
      </c>
      <c r="N86" s="154">
        <v>33</v>
      </c>
      <c r="O86" s="148" t="s">
        <v>147</v>
      </c>
    </row>
    <row r="87" spans="1:15" ht="24">
      <c r="A87" s="637"/>
      <c r="B87" s="663"/>
      <c r="C87" s="176" t="s">
        <v>524</v>
      </c>
      <c r="D87" s="165" t="s">
        <v>525</v>
      </c>
      <c r="E87" s="181" t="s">
        <v>439</v>
      </c>
      <c r="F87" s="178"/>
      <c r="G87" s="162" t="s">
        <v>146</v>
      </c>
      <c r="H87" s="178" t="s">
        <v>207</v>
      </c>
      <c r="I87" s="178" t="s">
        <v>192</v>
      </c>
      <c r="J87" s="156" t="s">
        <v>28</v>
      </c>
      <c r="K87" s="178" t="s">
        <v>438</v>
      </c>
      <c r="L87" s="179" t="s">
        <v>526</v>
      </c>
      <c r="M87" s="180" t="s">
        <v>527</v>
      </c>
      <c r="N87" s="154">
        <v>35</v>
      </c>
      <c r="O87" s="148" t="s">
        <v>147</v>
      </c>
    </row>
    <row r="88" spans="1:15" ht="24">
      <c r="A88" s="638"/>
      <c r="B88" s="664"/>
      <c r="C88" s="176" t="s">
        <v>528</v>
      </c>
      <c r="D88" s="165" t="s">
        <v>529</v>
      </c>
      <c r="E88" s="177"/>
      <c r="F88" s="178"/>
      <c r="G88" s="162" t="s">
        <v>146</v>
      </c>
      <c r="H88" s="178" t="s">
        <v>81</v>
      </c>
      <c r="I88" s="156" t="s">
        <v>254</v>
      </c>
      <c r="J88" s="156" t="s">
        <v>28</v>
      </c>
      <c r="K88" s="156" t="s">
        <v>254</v>
      </c>
      <c r="L88" s="179" t="s">
        <v>530</v>
      </c>
      <c r="M88" s="156" t="s">
        <v>254</v>
      </c>
      <c r="N88" s="154">
        <v>30</v>
      </c>
      <c r="O88" s="148" t="s">
        <v>147</v>
      </c>
    </row>
    <row r="89" spans="1:15" ht="24">
      <c r="A89" s="641">
        <v>20</v>
      </c>
      <c r="B89" s="662" t="s">
        <v>440</v>
      </c>
      <c r="C89" s="176" t="s">
        <v>441</v>
      </c>
      <c r="D89" s="165" t="s">
        <v>531</v>
      </c>
      <c r="E89" s="181" t="s">
        <v>532</v>
      </c>
      <c r="F89" s="178"/>
      <c r="G89" s="162" t="s">
        <v>146</v>
      </c>
      <c r="H89" s="178" t="s">
        <v>207</v>
      </c>
      <c r="I89" s="178" t="s">
        <v>442</v>
      </c>
      <c r="J89" s="178" t="s">
        <v>207</v>
      </c>
      <c r="K89" s="178" t="s">
        <v>442</v>
      </c>
      <c r="L89" s="179" t="s">
        <v>533</v>
      </c>
      <c r="M89" s="180" t="s">
        <v>534</v>
      </c>
      <c r="N89" s="154">
        <v>31</v>
      </c>
      <c r="O89" s="148" t="s">
        <v>147</v>
      </c>
    </row>
    <row r="90" spans="1:15" ht="24">
      <c r="A90" s="637"/>
      <c r="B90" s="663"/>
      <c r="C90" s="176" t="s">
        <v>448</v>
      </c>
      <c r="D90" s="165" t="s">
        <v>535</v>
      </c>
      <c r="E90" s="181" t="s">
        <v>451</v>
      </c>
      <c r="F90" s="178"/>
      <c r="G90" s="162" t="s">
        <v>146</v>
      </c>
      <c r="H90" s="178" t="s">
        <v>449</v>
      </c>
      <c r="I90" s="178" t="s">
        <v>450</v>
      </c>
      <c r="J90" s="156" t="s">
        <v>28</v>
      </c>
      <c r="K90" s="178" t="s">
        <v>363</v>
      </c>
      <c r="L90" s="179" t="s">
        <v>536</v>
      </c>
      <c r="M90" s="180" t="s">
        <v>537</v>
      </c>
      <c r="N90" s="154">
        <v>66</v>
      </c>
      <c r="O90" s="148" t="s">
        <v>147</v>
      </c>
    </row>
    <row r="91" spans="1:15" ht="24">
      <c r="A91" s="637"/>
      <c r="B91" s="663"/>
      <c r="C91" s="176" t="s">
        <v>452</v>
      </c>
      <c r="D91" s="165" t="s">
        <v>538</v>
      </c>
      <c r="E91" s="181" t="s">
        <v>455</v>
      </c>
      <c r="F91" s="178"/>
      <c r="G91" s="162" t="s">
        <v>146</v>
      </c>
      <c r="H91" s="178" t="s">
        <v>453</v>
      </c>
      <c r="I91" s="178" t="s">
        <v>454</v>
      </c>
      <c r="J91" s="156" t="s">
        <v>28</v>
      </c>
      <c r="K91" s="178" t="s">
        <v>454</v>
      </c>
      <c r="L91" s="179" t="s">
        <v>539</v>
      </c>
      <c r="M91" s="180">
        <v>2509</v>
      </c>
      <c r="N91" s="154">
        <v>46</v>
      </c>
      <c r="O91" s="148" t="s">
        <v>147</v>
      </c>
    </row>
    <row r="92" spans="1:15" ht="24">
      <c r="A92" s="637"/>
      <c r="B92" s="663"/>
      <c r="C92" s="178" t="s">
        <v>456</v>
      </c>
      <c r="D92" s="165" t="s">
        <v>540</v>
      </c>
      <c r="E92" s="181" t="s">
        <v>457</v>
      </c>
      <c r="F92" s="178"/>
      <c r="G92" s="162" t="s">
        <v>146</v>
      </c>
      <c r="H92" s="178" t="s">
        <v>207</v>
      </c>
      <c r="I92" s="178" t="s">
        <v>356</v>
      </c>
      <c r="J92" s="178"/>
      <c r="K92" s="178"/>
      <c r="L92" s="179" t="s">
        <v>541</v>
      </c>
      <c r="M92" s="180" t="s">
        <v>542</v>
      </c>
      <c r="N92" s="154">
        <v>31</v>
      </c>
      <c r="O92" s="148" t="s">
        <v>147</v>
      </c>
    </row>
    <row r="93" spans="1:15" ht="24">
      <c r="A93" s="638"/>
      <c r="B93" s="664"/>
      <c r="C93" s="178" t="s">
        <v>458</v>
      </c>
      <c r="D93" s="165" t="s">
        <v>543</v>
      </c>
      <c r="E93" s="181" t="s">
        <v>461</v>
      </c>
      <c r="F93" s="178"/>
      <c r="G93" s="162" t="s">
        <v>146</v>
      </c>
      <c r="H93" s="178" t="s">
        <v>81</v>
      </c>
      <c r="I93" s="178" t="s">
        <v>459</v>
      </c>
      <c r="J93" s="156" t="s">
        <v>28</v>
      </c>
      <c r="K93" s="178" t="s">
        <v>460</v>
      </c>
      <c r="L93" s="179" t="s">
        <v>544</v>
      </c>
      <c r="M93" s="180" t="s">
        <v>545</v>
      </c>
      <c r="N93" s="154">
        <v>23</v>
      </c>
      <c r="O93" s="148" t="s">
        <v>147</v>
      </c>
    </row>
    <row r="94" spans="1:15" ht="24">
      <c r="A94" s="239"/>
      <c r="B94" s="496" t="s">
        <v>546</v>
      </c>
      <c r="C94" s="240"/>
      <c r="D94" s="241"/>
      <c r="E94" s="242"/>
      <c r="F94" s="240"/>
      <c r="G94" s="243"/>
      <c r="H94" s="240"/>
      <c r="I94" s="240"/>
      <c r="J94" s="244"/>
      <c r="K94" s="240"/>
      <c r="L94" s="245"/>
      <c r="M94" s="246"/>
      <c r="N94" s="247"/>
      <c r="O94" s="148"/>
    </row>
    <row r="95" spans="1:15" ht="24">
      <c r="A95" s="650">
        <v>21</v>
      </c>
      <c r="B95" s="689" t="s">
        <v>547</v>
      </c>
      <c r="C95" s="27" t="s">
        <v>548</v>
      </c>
      <c r="D95" s="156" t="s">
        <v>586</v>
      </c>
      <c r="E95" s="157" t="s">
        <v>552</v>
      </c>
      <c r="F95" s="162" t="s">
        <v>146</v>
      </c>
      <c r="G95" s="156"/>
      <c r="H95" s="156" t="s">
        <v>83</v>
      </c>
      <c r="I95" s="156" t="s">
        <v>254</v>
      </c>
      <c r="J95" s="156" t="s">
        <v>549</v>
      </c>
      <c r="K95" s="156" t="s">
        <v>254</v>
      </c>
      <c r="L95" s="185" t="s">
        <v>587</v>
      </c>
      <c r="M95" s="156" t="s">
        <v>254</v>
      </c>
      <c r="N95" s="156" t="s">
        <v>254</v>
      </c>
      <c r="O95" s="148" t="s">
        <v>147</v>
      </c>
    </row>
    <row r="96" spans="1:15" ht="24">
      <c r="A96" s="643"/>
      <c r="B96" s="665"/>
      <c r="C96" s="27" t="s">
        <v>588</v>
      </c>
      <c r="D96" s="156" t="s">
        <v>589</v>
      </c>
      <c r="E96" s="156" t="s">
        <v>254</v>
      </c>
      <c r="F96" s="162" t="s">
        <v>146</v>
      </c>
      <c r="G96" s="156"/>
      <c r="H96" s="156" t="s">
        <v>81</v>
      </c>
      <c r="I96" s="156" t="s">
        <v>254</v>
      </c>
      <c r="J96" s="156" t="s">
        <v>121</v>
      </c>
      <c r="K96" s="156" t="s">
        <v>254</v>
      </c>
      <c r="L96" s="185" t="s">
        <v>590</v>
      </c>
      <c r="M96" s="156" t="s">
        <v>254</v>
      </c>
      <c r="N96" s="156" t="s">
        <v>254</v>
      </c>
      <c r="O96" s="148" t="s">
        <v>147</v>
      </c>
    </row>
    <row r="97" spans="1:15" ht="24">
      <c r="A97" s="643"/>
      <c r="B97" s="665"/>
      <c r="C97" s="27" t="s">
        <v>591</v>
      </c>
      <c r="D97" s="156" t="s">
        <v>586</v>
      </c>
      <c r="E97" s="156" t="s">
        <v>254</v>
      </c>
      <c r="F97" s="162" t="s">
        <v>146</v>
      </c>
      <c r="G97" s="156"/>
      <c r="H97" s="156" t="s">
        <v>81</v>
      </c>
      <c r="I97" s="156" t="s">
        <v>254</v>
      </c>
      <c r="J97" s="156" t="s">
        <v>549</v>
      </c>
      <c r="K97" s="156" t="s">
        <v>254</v>
      </c>
      <c r="L97" s="185" t="s">
        <v>592</v>
      </c>
      <c r="M97" s="156" t="s">
        <v>254</v>
      </c>
      <c r="N97" s="156" t="s">
        <v>254</v>
      </c>
      <c r="O97" s="148" t="s">
        <v>147</v>
      </c>
    </row>
    <row r="98" spans="1:15" ht="24">
      <c r="A98" s="644"/>
      <c r="B98" s="666"/>
      <c r="C98" s="27" t="s">
        <v>593</v>
      </c>
      <c r="D98" s="156" t="s">
        <v>594</v>
      </c>
      <c r="E98" s="156" t="s">
        <v>254</v>
      </c>
      <c r="F98" s="162" t="s">
        <v>146</v>
      </c>
      <c r="G98" s="156"/>
      <c r="H98" s="156" t="s">
        <v>81</v>
      </c>
      <c r="I98" s="156" t="s">
        <v>254</v>
      </c>
      <c r="J98" s="156" t="s">
        <v>121</v>
      </c>
      <c r="K98" s="156" t="s">
        <v>254</v>
      </c>
      <c r="L98" s="185" t="s">
        <v>595</v>
      </c>
      <c r="M98" s="156" t="s">
        <v>254</v>
      </c>
      <c r="N98" s="156" t="s">
        <v>254</v>
      </c>
      <c r="O98" s="148" t="s">
        <v>147</v>
      </c>
    </row>
    <row r="99" spans="1:15" ht="24">
      <c r="A99" s="650">
        <v>22</v>
      </c>
      <c r="B99" s="648" t="s">
        <v>553</v>
      </c>
      <c r="C99" s="27" t="s">
        <v>554</v>
      </c>
      <c r="D99" s="156" t="s">
        <v>596</v>
      </c>
      <c r="E99" s="157" t="s">
        <v>558</v>
      </c>
      <c r="F99" s="162" t="s">
        <v>146</v>
      </c>
      <c r="G99" s="156"/>
      <c r="H99" s="156" t="s">
        <v>73</v>
      </c>
      <c r="I99" s="156" t="s">
        <v>254</v>
      </c>
      <c r="J99" s="156" t="s">
        <v>555</v>
      </c>
      <c r="K99" s="156" t="s">
        <v>254</v>
      </c>
      <c r="L99" s="185" t="s">
        <v>597</v>
      </c>
      <c r="M99" s="156" t="s">
        <v>254</v>
      </c>
      <c r="N99" s="154">
        <v>53</v>
      </c>
      <c r="O99" s="148" t="s">
        <v>147</v>
      </c>
    </row>
    <row r="100" spans="1:15" ht="24">
      <c r="A100" s="644"/>
      <c r="B100" s="653"/>
      <c r="C100" s="27" t="s">
        <v>559</v>
      </c>
      <c r="D100" s="156" t="s">
        <v>598</v>
      </c>
      <c r="E100" s="157" t="s">
        <v>599</v>
      </c>
      <c r="F100" s="162" t="s">
        <v>146</v>
      </c>
      <c r="G100" s="156"/>
      <c r="H100" s="156" t="s">
        <v>83</v>
      </c>
      <c r="I100" s="156" t="s">
        <v>254</v>
      </c>
      <c r="J100" s="156" t="s">
        <v>28</v>
      </c>
      <c r="K100" s="156" t="s">
        <v>254</v>
      </c>
      <c r="L100" s="185" t="s">
        <v>600</v>
      </c>
      <c r="M100" s="156" t="s">
        <v>254</v>
      </c>
      <c r="N100" s="154">
        <v>30</v>
      </c>
      <c r="O100" s="148" t="s">
        <v>147</v>
      </c>
    </row>
    <row r="101" spans="1:15" ht="24">
      <c r="A101" s="643">
        <v>23</v>
      </c>
      <c r="B101" s="665" t="s">
        <v>560</v>
      </c>
      <c r="C101" s="312" t="s">
        <v>564</v>
      </c>
      <c r="D101" s="189" t="s">
        <v>601</v>
      </c>
      <c r="E101" s="313" t="s">
        <v>602</v>
      </c>
      <c r="F101" s="296" t="s">
        <v>146</v>
      </c>
      <c r="G101" s="189"/>
      <c r="H101" s="189" t="s">
        <v>81</v>
      </c>
      <c r="I101" s="189" t="s">
        <v>254</v>
      </c>
      <c r="J101" s="189" t="s">
        <v>65</v>
      </c>
      <c r="K101" s="189" t="s">
        <v>254</v>
      </c>
      <c r="L101" s="314" t="s">
        <v>603</v>
      </c>
      <c r="M101" s="189" t="s">
        <v>254</v>
      </c>
      <c r="N101" s="164">
        <v>40</v>
      </c>
      <c r="O101" s="341" t="s">
        <v>147</v>
      </c>
    </row>
    <row r="102" spans="1:15" ht="24">
      <c r="A102" s="643"/>
      <c r="B102" s="665"/>
      <c r="C102" s="27" t="s">
        <v>561</v>
      </c>
      <c r="D102" s="156" t="s">
        <v>601</v>
      </c>
      <c r="E102" s="157" t="s">
        <v>604</v>
      </c>
      <c r="F102" s="162" t="s">
        <v>146</v>
      </c>
      <c r="G102" s="156"/>
      <c r="H102" s="156" t="s">
        <v>65</v>
      </c>
      <c r="I102" s="156" t="s">
        <v>254</v>
      </c>
      <c r="J102" s="156" t="s">
        <v>28</v>
      </c>
      <c r="K102" s="156" t="s">
        <v>254</v>
      </c>
      <c r="L102" s="185" t="s">
        <v>605</v>
      </c>
      <c r="M102" s="156" t="s">
        <v>254</v>
      </c>
      <c r="N102" s="154">
        <v>25</v>
      </c>
      <c r="O102" s="148" t="s">
        <v>147</v>
      </c>
    </row>
    <row r="103" spans="1:15" ht="24">
      <c r="A103" s="644"/>
      <c r="B103" s="666"/>
      <c r="C103" s="27" t="s">
        <v>565</v>
      </c>
      <c r="D103" s="156" t="s">
        <v>601</v>
      </c>
      <c r="E103" s="156" t="s">
        <v>254</v>
      </c>
      <c r="F103" s="156"/>
      <c r="G103" s="162" t="s">
        <v>146</v>
      </c>
      <c r="H103" s="156" t="s">
        <v>81</v>
      </c>
      <c r="I103" s="156" t="s">
        <v>254</v>
      </c>
      <c r="J103" s="156" t="s">
        <v>28</v>
      </c>
      <c r="K103" s="156" t="s">
        <v>254</v>
      </c>
      <c r="L103" s="185" t="s">
        <v>606</v>
      </c>
      <c r="M103" s="156" t="s">
        <v>254</v>
      </c>
      <c r="N103" s="154">
        <v>33</v>
      </c>
      <c r="O103" s="148" t="s">
        <v>147</v>
      </c>
    </row>
    <row r="104" spans="1:15" ht="24">
      <c r="A104" s="650">
        <v>24</v>
      </c>
      <c r="B104" s="648" t="s">
        <v>566</v>
      </c>
      <c r="C104" s="27" t="s">
        <v>567</v>
      </c>
      <c r="D104" s="156" t="s">
        <v>607</v>
      </c>
      <c r="E104" s="157" t="s">
        <v>571</v>
      </c>
      <c r="F104" s="162" t="s">
        <v>146</v>
      </c>
      <c r="G104" s="156"/>
      <c r="H104" s="156" t="s">
        <v>81</v>
      </c>
      <c r="I104" s="156" t="s">
        <v>254</v>
      </c>
      <c r="J104" s="156" t="s">
        <v>608</v>
      </c>
      <c r="K104" s="156" t="s">
        <v>254</v>
      </c>
      <c r="L104" s="185" t="s">
        <v>609</v>
      </c>
      <c r="M104" s="156" t="s">
        <v>254</v>
      </c>
      <c r="N104" s="154">
        <v>44</v>
      </c>
      <c r="O104" s="148" t="s">
        <v>147</v>
      </c>
    </row>
    <row r="105" spans="1:15" ht="24">
      <c r="A105" s="644"/>
      <c r="B105" s="653"/>
      <c r="C105" s="27" t="s">
        <v>572</v>
      </c>
      <c r="D105" s="156" t="s">
        <v>610</v>
      </c>
      <c r="E105" s="157" t="s">
        <v>611</v>
      </c>
      <c r="F105" s="162" t="s">
        <v>146</v>
      </c>
      <c r="G105" s="156"/>
      <c r="H105" s="156" t="s">
        <v>81</v>
      </c>
      <c r="I105" s="156" t="s">
        <v>254</v>
      </c>
      <c r="J105" s="156" t="s">
        <v>28</v>
      </c>
      <c r="K105" s="156" t="s">
        <v>254</v>
      </c>
      <c r="L105" s="185" t="s">
        <v>612</v>
      </c>
      <c r="M105" s="156" t="s">
        <v>254</v>
      </c>
      <c r="N105" s="154">
        <v>52</v>
      </c>
      <c r="O105" s="148" t="s">
        <v>147</v>
      </c>
    </row>
    <row r="106" spans="1:15" ht="24">
      <c r="A106" s="643">
        <v>25</v>
      </c>
      <c r="B106" s="649" t="s">
        <v>573</v>
      </c>
      <c r="C106" s="312" t="s">
        <v>613</v>
      </c>
      <c r="D106" s="189" t="s">
        <v>614</v>
      </c>
      <c r="E106" s="313" t="s">
        <v>615</v>
      </c>
      <c r="F106" s="296" t="s">
        <v>146</v>
      </c>
      <c r="G106" s="189"/>
      <c r="H106" s="189" t="s">
        <v>254</v>
      </c>
      <c r="I106" s="189" t="s">
        <v>254</v>
      </c>
      <c r="J106" s="189" t="s">
        <v>254</v>
      </c>
      <c r="K106" s="189" t="s">
        <v>254</v>
      </c>
      <c r="L106" s="314" t="s">
        <v>616</v>
      </c>
      <c r="M106" s="189" t="s">
        <v>254</v>
      </c>
      <c r="N106" s="164">
        <v>50</v>
      </c>
      <c r="O106" s="341" t="s">
        <v>147</v>
      </c>
    </row>
    <row r="107" spans="1:15" ht="24">
      <c r="A107" s="644"/>
      <c r="B107" s="653"/>
      <c r="C107" s="27" t="s">
        <v>577</v>
      </c>
      <c r="D107" s="156" t="s">
        <v>617</v>
      </c>
      <c r="E107" s="157" t="s">
        <v>618</v>
      </c>
      <c r="F107" s="162" t="s">
        <v>146</v>
      </c>
      <c r="G107" s="156"/>
      <c r="H107" s="156" t="s">
        <v>81</v>
      </c>
      <c r="I107" s="156" t="s">
        <v>254</v>
      </c>
      <c r="J107" s="156" t="s">
        <v>254</v>
      </c>
      <c r="K107" s="156" t="s">
        <v>254</v>
      </c>
      <c r="L107" s="185" t="s">
        <v>619</v>
      </c>
      <c r="M107" s="156" t="s">
        <v>254</v>
      </c>
      <c r="N107" s="154">
        <v>24</v>
      </c>
      <c r="O107" s="148" t="s">
        <v>147</v>
      </c>
    </row>
    <row r="108" spans="1:15" ht="24">
      <c r="A108" s="650">
        <v>26</v>
      </c>
      <c r="B108" s="648" t="s">
        <v>578</v>
      </c>
      <c r="C108" s="27" t="s">
        <v>579</v>
      </c>
      <c r="D108" s="156" t="s">
        <v>620</v>
      </c>
      <c r="E108" s="156" t="s">
        <v>254</v>
      </c>
      <c r="F108" s="162" t="s">
        <v>146</v>
      </c>
      <c r="G108" s="156"/>
      <c r="H108" s="156" t="s">
        <v>81</v>
      </c>
      <c r="I108" s="156" t="s">
        <v>254</v>
      </c>
      <c r="J108" s="156" t="s">
        <v>65</v>
      </c>
      <c r="K108" s="156" t="s">
        <v>254</v>
      </c>
      <c r="L108" s="185" t="s">
        <v>621</v>
      </c>
      <c r="M108" s="156" t="s">
        <v>254</v>
      </c>
      <c r="N108" s="154">
        <v>33</v>
      </c>
      <c r="O108" s="148" t="s">
        <v>147</v>
      </c>
    </row>
    <row r="109" spans="1:15" ht="24">
      <c r="A109" s="643"/>
      <c r="B109" s="649"/>
      <c r="C109" s="27" t="s">
        <v>584</v>
      </c>
      <c r="D109" s="156" t="s">
        <v>622</v>
      </c>
      <c r="E109" s="156" t="s">
        <v>254</v>
      </c>
      <c r="F109" s="162" t="s">
        <v>146</v>
      </c>
      <c r="G109" s="156"/>
      <c r="H109" s="156" t="s">
        <v>65</v>
      </c>
      <c r="I109" s="156" t="s">
        <v>254</v>
      </c>
      <c r="J109" s="156" t="s">
        <v>121</v>
      </c>
      <c r="K109" s="156" t="s">
        <v>254</v>
      </c>
      <c r="L109" s="185" t="s">
        <v>623</v>
      </c>
      <c r="M109" s="156" t="s">
        <v>254</v>
      </c>
      <c r="N109" s="154">
        <v>30</v>
      </c>
      <c r="O109" s="148" t="s">
        <v>147</v>
      </c>
    </row>
    <row r="110" spans="1:15" ht="24">
      <c r="A110" s="644"/>
      <c r="B110" s="653"/>
      <c r="C110" s="24" t="s">
        <v>585</v>
      </c>
      <c r="D110" s="156" t="s">
        <v>624</v>
      </c>
      <c r="E110" s="156" t="s">
        <v>254</v>
      </c>
      <c r="F110" s="162" t="s">
        <v>146</v>
      </c>
      <c r="G110" s="156"/>
      <c r="H110" s="156" t="s">
        <v>65</v>
      </c>
      <c r="I110" s="156" t="s">
        <v>254</v>
      </c>
      <c r="J110" s="156" t="s">
        <v>121</v>
      </c>
      <c r="K110" s="156" t="s">
        <v>254</v>
      </c>
      <c r="L110" s="185" t="s">
        <v>625</v>
      </c>
      <c r="M110" s="156" t="s">
        <v>254</v>
      </c>
      <c r="N110" s="154">
        <v>25</v>
      </c>
      <c r="O110" s="148" t="s">
        <v>147</v>
      </c>
    </row>
    <row r="111" spans="1:15" ht="24">
      <c r="A111" s="173"/>
      <c r="B111" s="495" t="s">
        <v>627</v>
      </c>
      <c r="C111" s="168"/>
      <c r="D111" s="168"/>
      <c r="E111" s="168"/>
      <c r="F111" s="169"/>
      <c r="G111" s="169"/>
      <c r="H111" s="168"/>
      <c r="I111" s="168"/>
      <c r="J111" s="168"/>
      <c r="K111" s="168"/>
      <c r="L111" s="168"/>
      <c r="M111" s="168"/>
      <c r="N111" s="168"/>
      <c r="O111" s="148"/>
    </row>
    <row r="112" spans="1:15" ht="24">
      <c r="A112" s="641">
        <v>27</v>
      </c>
      <c r="B112" s="648" t="s">
        <v>628</v>
      </c>
      <c r="C112" s="24" t="s">
        <v>629</v>
      </c>
      <c r="D112" s="156" t="s">
        <v>1455</v>
      </c>
      <c r="E112" s="157" t="s">
        <v>633</v>
      </c>
      <c r="F112" s="156" t="s">
        <v>254</v>
      </c>
      <c r="G112" s="156" t="s">
        <v>254</v>
      </c>
      <c r="H112" s="156" t="s">
        <v>254</v>
      </c>
      <c r="I112" s="156" t="s">
        <v>254</v>
      </c>
      <c r="J112" s="157" t="s">
        <v>107</v>
      </c>
      <c r="K112" s="156" t="s">
        <v>254</v>
      </c>
      <c r="L112" s="156" t="s">
        <v>254</v>
      </c>
      <c r="M112" s="156" t="s">
        <v>254</v>
      </c>
      <c r="N112" s="154"/>
      <c r="O112" s="148" t="s">
        <v>147</v>
      </c>
    </row>
    <row r="113" spans="1:15" ht="24">
      <c r="A113" s="637"/>
      <c r="B113" s="649"/>
      <c r="C113" s="24" t="s">
        <v>634</v>
      </c>
      <c r="D113" s="156" t="s">
        <v>1455</v>
      </c>
      <c r="E113" s="157" t="s">
        <v>636</v>
      </c>
      <c r="F113" s="156" t="s">
        <v>254</v>
      </c>
      <c r="G113" s="156" t="s">
        <v>254</v>
      </c>
      <c r="H113" s="157" t="s">
        <v>81</v>
      </c>
      <c r="I113" s="157" t="s">
        <v>214</v>
      </c>
      <c r="J113" s="157" t="s">
        <v>635</v>
      </c>
      <c r="K113" s="156" t="s">
        <v>254</v>
      </c>
      <c r="L113" s="156" t="s">
        <v>254</v>
      </c>
      <c r="M113" s="156" t="s">
        <v>254</v>
      </c>
      <c r="N113" s="154"/>
      <c r="O113" s="148" t="s">
        <v>147</v>
      </c>
    </row>
    <row r="114" spans="1:15" ht="24">
      <c r="A114" s="638"/>
      <c r="B114" s="653"/>
      <c r="C114" s="24" t="s">
        <v>637</v>
      </c>
      <c r="D114" s="156" t="s">
        <v>1455</v>
      </c>
      <c r="E114" s="157" t="s">
        <v>639</v>
      </c>
      <c r="F114" s="156" t="s">
        <v>254</v>
      </c>
      <c r="G114" s="156" t="s">
        <v>254</v>
      </c>
      <c r="H114" s="157" t="s">
        <v>129</v>
      </c>
      <c r="I114" s="157" t="s">
        <v>638</v>
      </c>
      <c r="J114" s="157" t="s">
        <v>635</v>
      </c>
      <c r="K114" s="156" t="s">
        <v>254</v>
      </c>
      <c r="L114" s="156" t="s">
        <v>254</v>
      </c>
      <c r="M114" s="156" t="s">
        <v>254</v>
      </c>
      <c r="N114" s="154"/>
      <c r="O114" s="148" t="s">
        <v>147</v>
      </c>
    </row>
    <row r="115" spans="1:15" ht="24">
      <c r="A115" s="641">
        <v>28</v>
      </c>
      <c r="B115" s="648" t="s">
        <v>640</v>
      </c>
      <c r="C115" s="24" t="s">
        <v>641</v>
      </c>
      <c r="D115" s="156" t="s">
        <v>1454</v>
      </c>
      <c r="E115" s="157" t="s">
        <v>645</v>
      </c>
      <c r="F115" s="162" t="s">
        <v>146</v>
      </c>
      <c r="G115" s="157"/>
      <c r="H115" s="24" t="s">
        <v>129</v>
      </c>
      <c r="I115" s="156" t="s">
        <v>254</v>
      </c>
      <c r="J115" s="24" t="s">
        <v>635</v>
      </c>
      <c r="K115" s="156" t="s">
        <v>254</v>
      </c>
      <c r="L115" s="24" t="s">
        <v>673</v>
      </c>
      <c r="M115" s="156" t="s">
        <v>254</v>
      </c>
      <c r="N115" s="154"/>
      <c r="O115" s="148" t="s">
        <v>147</v>
      </c>
    </row>
    <row r="116" spans="1:15" ht="24">
      <c r="A116" s="637"/>
      <c r="B116" s="649"/>
      <c r="C116" s="24" t="s">
        <v>646</v>
      </c>
      <c r="D116" s="156" t="s">
        <v>1454</v>
      </c>
      <c r="E116" s="157" t="s">
        <v>647</v>
      </c>
      <c r="F116" s="157"/>
      <c r="G116" s="162" t="s">
        <v>146</v>
      </c>
      <c r="H116" s="24" t="s">
        <v>83</v>
      </c>
      <c r="I116" s="156" t="s">
        <v>254</v>
      </c>
      <c r="J116" s="24" t="s">
        <v>107</v>
      </c>
      <c r="K116" s="156" t="s">
        <v>254</v>
      </c>
      <c r="L116" s="24" t="s">
        <v>674</v>
      </c>
      <c r="M116" s="156" t="s">
        <v>254</v>
      </c>
      <c r="N116" s="154"/>
      <c r="O116" s="148" t="s">
        <v>147</v>
      </c>
    </row>
    <row r="117" spans="1:15" ht="24">
      <c r="A117" s="637"/>
      <c r="B117" s="649"/>
      <c r="C117" s="24" t="s">
        <v>648</v>
      </c>
      <c r="D117" s="156" t="s">
        <v>1454</v>
      </c>
      <c r="E117" s="157"/>
      <c r="F117" s="162" t="s">
        <v>146</v>
      </c>
      <c r="G117" s="157"/>
      <c r="H117" s="24" t="s">
        <v>129</v>
      </c>
      <c r="I117" s="156" t="s">
        <v>254</v>
      </c>
      <c r="J117" s="24" t="s">
        <v>635</v>
      </c>
      <c r="K117" s="156" t="s">
        <v>254</v>
      </c>
      <c r="L117" s="24" t="s">
        <v>675</v>
      </c>
      <c r="M117" s="156" t="s">
        <v>254</v>
      </c>
      <c r="N117" s="154">
        <v>39</v>
      </c>
      <c r="O117" s="148" t="s">
        <v>147</v>
      </c>
    </row>
    <row r="118" spans="1:15" ht="24">
      <c r="A118" s="637"/>
      <c r="B118" s="649"/>
      <c r="C118" s="24" t="s">
        <v>649</v>
      </c>
      <c r="D118" s="156" t="s">
        <v>1454</v>
      </c>
      <c r="E118" s="157" t="s">
        <v>650</v>
      </c>
      <c r="F118" s="162" t="s">
        <v>146</v>
      </c>
      <c r="G118" s="157"/>
      <c r="H118" s="24" t="s">
        <v>120</v>
      </c>
      <c r="I118" s="156" t="s">
        <v>254</v>
      </c>
      <c r="J118" s="24" t="s">
        <v>635</v>
      </c>
      <c r="K118" s="156" t="s">
        <v>254</v>
      </c>
      <c r="L118" s="24" t="s">
        <v>676</v>
      </c>
      <c r="M118" s="156" t="s">
        <v>254</v>
      </c>
      <c r="N118" s="154">
        <v>27</v>
      </c>
      <c r="O118" s="148" t="s">
        <v>147</v>
      </c>
    </row>
    <row r="119" spans="1:15" ht="24">
      <c r="A119" s="637"/>
      <c r="B119" s="649"/>
      <c r="C119" s="24" t="s">
        <v>651</v>
      </c>
      <c r="D119" s="156" t="s">
        <v>1454</v>
      </c>
      <c r="E119" s="157" t="s">
        <v>652</v>
      </c>
      <c r="F119" s="162" t="s">
        <v>146</v>
      </c>
      <c r="G119" s="157"/>
      <c r="H119" s="24" t="s">
        <v>65</v>
      </c>
      <c r="I119" s="156" t="s">
        <v>254</v>
      </c>
      <c r="J119" s="24" t="s">
        <v>635</v>
      </c>
      <c r="K119" s="156" t="s">
        <v>254</v>
      </c>
      <c r="L119" s="24" t="s">
        <v>677</v>
      </c>
      <c r="M119" s="156" t="s">
        <v>254</v>
      </c>
      <c r="N119" s="154">
        <v>25</v>
      </c>
      <c r="O119" s="148" t="s">
        <v>147</v>
      </c>
    </row>
    <row r="120" spans="1:15" ht="24">
      <c r="A120" s="637"/>
      <c r="B120" s="649"/>
      <c r="C120" s="24" t="s">
        <v>653</v>
      </c>
      <c r="D120" s="156" t="s">
        <v>1454</v>
      </c>
      <c r="E120" s="157" t="s">
        <v>654</v>
      </c>
      <c r="F120" s="157"/>
      <c r="G120" s="162" t="s">
        <v>146</v>
      </c>
      <c r="H120" s="24" t="s">
        <v>83</v>
      </c>
      <c r="I120" s="156" t="s">
        <v>254</v>
      </c>
      <c r="J120" s="24" t="s">
        <v>107</v>
      </c>
      <c r="K120" s="156" t="s">
        <v>254</v>
      </c>
      <c r="L120" s="24" t="s">
        <v>678</v>
      </c>
      <c r="M120" s="156" t="s">
        <v>254</v>
      </c>
      <c r="N120" s="154">
        <v>51</v>
      </c>
      <c r="O120" s="148" t="s">
        <v>147</v>
      </c>
    </row>
    <row r="121" spans="1:15" ht="24">
      <c r="A121" s="637"/>
      <c r="B121" s="649"/>
      <c r="C121" s="24" t="s">
        <v>655</v>
      </c>
      <c r="D121" s="156" t="s">
        <v>1454</v>
      </c>
      <c r="E121" s="157" t="s">
        <v>656</v>
      </c>
      <c r="F121" s="157"/>
      <c r="G121" s="162" t="s">
        <v>146</v>
      </c>
      <c r="H121" s="24" t="s">
        <v>65</v>
      </c>
      <c r="I121" s="156" t="s">
        <v>254</v>
      </c>
      <c r="J121" s="24" t="s">
        <v>635</v>
      </c>
      <c r="K121" s="156" t="s">
        <v>254</v>
      </c>
      <c r="L121" s="24" t="s">
        <v>679</v>
      </c>
      <c r="M121" s="156" t="s">
        <v>254</v>
      </c>
      <c r="N121" s="154">
        <v>37</v>
      </c>
      <c r="O121" s="148" t="s">
        <v>147</v>
      </c>
    </row>
    <row r="122" spans="1:15" ht="24">
      <c r="A122" s="637"/>
      <c r="B122" s="649"/>
      <c r="C122" s="24" t="s">
        <v>680</v>
      </c>
      <c r="D122" s="156" t="s">
        <v>1454</v>
      </c>
      <c r="E122" s="157"/>
      <c r="F122" s="157"/>
      <c r="G122" s="162" t="s">
        <v>146</v>
      </c>
      <c r="H122" s="24" t="s">
        <v>81</v>
      </c>
      <c r="I122" s="156" t="s">
        <v>254</v>
      </c>
      <c r="J122" s="24" t="s">
        <v>635</v>
      </c>
      <c r="K122" s="156" t="s">
        <v>254</v>
      </c>
      <c r="L122" s="24" t="s">
        <v>681</v>
      </c>
      <c r="M122" s="156" t="s">
        <v>254</v>
      </c>
      <c r="N122" s="154">
        <v>34</v>
      </c>
      <c r="O122" s="148" t="s">
        <v>147</v>
      </c>
    </row>
    <row r="123" spans="1:15" ht="24">
      <c r="A123" s="637"/>
      <c r="B123" s="649"/>
      <c r="C123" s="24" t="s">
        <v>682</v>
      </c>
      <c r="D123" s="156" t="s">
        <v>1454</v>
      </c>
      <c r="E123" s="157" t="s">
        <v>683</v>
      </c>
      <c r="F123" s="157"/>
      <c r="G123" s="162" t="s">
        <v>146</v>
      </c>
      <c r="H123" s="24" t="s">
        <v>129</v>
      </c>
      <c r="I123" s="156" t="s">
        <v>254</v>
      </c>
      <c r="J123" s="24" t="s">
        <v>635</v>
      </c>
      <c r="K123" s="156" t="s">
        <v>254</v>
      </c>
      <c r="L123" s="24" t="s">
        <v>684</v>
      </c>
      <c r="M123" s="156" t="s">
        <v>254</v>
      </c>
      <c r="N123" s="154">
        <v>35</v>
      </c>
      <c r="O123" s="148" t="s">
        <v>147</v>
      </c>
    </row>
    <row r="124" spans="1:15" ht="24">
      <c r="A124" s="637"/>
      <c r="B124" s="649"/>
      <c r="C124" s="24" t="s">
        <v>685</v>
      </c>
      <c r="D124" s="156" t="s">
        <v>1454</v>
      </c>
      <c r="E124" s="157" t="s">
        <v>686</v>
      </c>
      <c r="F124" s="157"/>
      <c r="G124" s="162" t="s">
        <v>146</v>
      </c>
      <c r="H124" s="24" t="s">
        <v>83</v>
      </c>
      <c r="I124" s="156" t="s">
        <v>254</v>
      </c>
      <c r="J124" s="24" t="s">
        <v>107</v>
      </c>
      <c r="K124" s="156" t="s">
        <v>254</v>
      </c>
      <c r="L124" s="24" t="s">
        <v>674</v>
      </c>
      <c r="M124" s="156" t="s">
        <v>254</v>
      </c>
      <c r="N124" s="154">
        <v>48</v>
      </c>
      <c r="O124" s="148" t="s">
        <v>147</v>
      </c>
    </row>
    <row r="125" spans="1:15" ht="24">
      <c r="A125" s="637"/>
      <c r="B125" s="649"/>
      <c r="C125" s="24" t="s">
        <v>687</v>
      </c>
      <c r="D125" s="156" t="s">
        <v>1454</v>
      </c>
      <c r="E125" s="157" t="s">
        <v>688</v>
      </c>
      <c r="F125" s="157"/>
      <c r="G125" s="162" t="s">
        <v>146</v>
      </c>
      <c r="H125" s="24" t="s">
        <v>120</v>
      </c>
      <c r="I125" s="156" t="s">
        <v>254</v>
      </c>
      <c r="J125" s="24" t="s">
        <v>107</v>
      </c>
      <c r="K125" s="156" t="s">
        <v>254</v>
      </c>
      <c r="L125" s="24" t="s">
        <v>689</v>
      </c>
      <c r="M125" s="156" t="s">
        <v>254</v>
      </c>
      <c r="N125" s="154">
        <v>38</v>
      </c>
      <c r="O125" s="148" t="s">
        <v>147</v>
      </c>
    </row>
    <row r="126" spans="1:15" ht="24">
      <c r="A126" s="637"/>
      <c r="B126" s="649"/>
      <c r="C126" s="24" t="s">
        <v>690</v>
      </c>
      <c r="D126" s="156" t="s">
        <v>1454</v>
      </c>
      <c r="E126" s="157" t="s">
        <v>691</v>
      </c>
      <c r="F126" s="157"/>
      <c r="G126" s="162" t="s">
        <v>146</v>
      </c>
      <c r="H126" s="24" t="s">
        <v>65</v>
      </c>
      <c r="I126" s="156" t="s">
        <v>254</v>
      </c>
      <c r="J126" s="24" t="s">
        <v>635</v>
      </c>
      <c r="K126" s="156" t="s">
        <v>254</v>
      </c>
      <c r="L126" s="24" t="s">
        <v>692</v>
      </c>
      <c r="M126" s="156" t="s">
        <v>254</v>
      </c>
      <c r="N126" s="154">
        <v>26</v>
      </c>
      <c r="O126" s="148" t="s">
        <v>147</v>
      </c>
    </row>
    <row r="127" spans="1:15" ht="24">
      <c r="A127" s="638"/>
      <c r="B127" s="653"/>
      <c r="C127" s="24" t="s">
        <v>693</v>
      </c>
      <c r="D127" s="156" t="s">
        <v>1454</v>
      </c>
      <c r="E127" s="157" t="s">
        <v>694</v>
      </c>
      <c r="F127" s="157"/>
      <c r="G127" s="162" t="s">
        <v>146</v>
      </c>
      <c r="H127" s="24" t="s">
        <v>65</v>
      </c>
      <c r="I127" s="156" t="s">
        <v>254</v>
      </c>
      <c r="J127" s="24" t="s">
        <v>635</v>
      </c>
      <c r="K127" s="156" t="s">
        <v>254</v>
      </c>
      <c r="L127" s="24" t="s">
        <v>695</v>
      </c>
      <c r="M127" s="156" t="s">
        <v>254</v>
      </c>
      <c r="N127" s="154">
        <v>26</v>
      </c>
      <c r="O127" s="148" t="s">
        <v>147</v>
      </c>
    </row>
    <row r="128" spans="1:15" ht="24">
      <c r="A128" s="641">
        <v>29</v>
      </c>
      <c r="B128" s="648" t="s">
        <v>658</v>
      </c>
      <c r="C128" s="24" t="s">
        <v>696</v>
      </c>
      <c r="D128" s="156" t="s">
        <v>1453</v>
      </c>
      <c r="E128" s="157" t="s">
        <v>697</v>
      </c>
      <c r="F128" s="162" t="s">
        <v>146</v>
      </c>
      <c r="G128" s="157"/>
      <c r="H128" s="24" t="s">
        <v>81</v>
      </c>
      <c r="I128" s="156" t="s">
        <v>254</v>
      </c>
      <c r="J128" s="24" t="s">
        <v>661</v>
      </c>
      <c r="K128" s="156" t="s">
        <v>254</v>
      </c>
      <c r="L128" s="24" t="s">
        <v>698</v>
      </c>
      <c r="M128" s="156" t="s">
        <v>254</v>
      </c>
      <c r="N128" s="154">
        <v>47</v>
      </c>
      <c r="O128" s="148" t="s">
        <v>147</v>
      </c>
    </row>
    <row r="129" spans="1:15" ht="24">
      <c r="A129" s="637"/>
      <c r="B129" s="649"/>
      <c r="C129" s="156" t="s">
        <v>699</v>
      </c>
      <c r="D129" s="156" t="s">
        <v>1453</v>
      </c>
      <c r="E129" s="157" t="s">
        <v>700</v>
      </c>
      <c r="F129" s="162" t="s">
        <v>146</v>
      </c>
      <c r="G129" s="157"/>
      <c r="H129" s="24" t="s">
        <v>81</v>
      </c>
      <c r="I129" s="156" t="s">
        <v>254</v>
      </c>
      <c r="J129" s="24" t="s">
        <v>661</v>
      </c>
      <c r="K129" s="156" t="s">
        <v>254</v>
      </c>
      <c r="L129" s="24" t="s">
        <v>701</v>
      </c>
      <c r="M129" s="156" t="s">
        <v>254</v>
      </c>
      <c r="N129" s="154">
        <v>39</v>
      </c>
      <c r="O129" s="148" t="s">
        <v>147</v>
      </c>
    </row>
    <row r="130" spans="1:15" ht="24">
      <c r="A130" s="638"/>
      <c r="B130" s="653"/>
      <c r="C130" s="156" t="s">
        <v>702</v>
      </c>
      <c r="D130" s="156" t="s">
        <v>1453</v>
      </c>
      <c r="E130" s="157" t="s">
        <v>703</v>
      </c>
      <c r="F130" s="162" t="s">
        <v>146</v>
      </c>
      <c r="G130" s="157"/>
      <c r="H130" s="24" t="s">
        <v>86</v>
      </c>
      <c r="I130" s="156" t="s">
        <v>254</v>
      </c>
      <c r="J130" s="24" t="s">
        <v>661</v>
      </c>
      <c r="K130" s="156" t="s">
        <v>254</v>
      </c>
      <c r="L130" s="24" t="s">
        <v>704</v>
      </c>
      <c r="M130" s="156" t="s">
        <v>254</v>
      </c>
      <c r="N130" s="154">
        <v>34</v>
      </c>
      <c r="O130" s="148" t="s">
        <v>147</v>
      </c>
    </row>
    <row r="131" spans="1:15" ht="24">
      <c r="A131" s="641">
        <v>30</v>
      </c>
      <c r="B131" s="648" t="s">
        <v>666</v>
      </c>
      <c r="C131" s="156" t="s">
        <v>705</v>
      </c>
      <c r="D131" s="156" t="s">
        <v>1452</v>
      </c>
      <c r="E131" s="157" t="s">
        <v>672</v>
      </c>
      <c r="F131" s="157"/>
      <c r="G131" s="162" t="s">
        <v>146</v>
      </c>
      <c r="H131" s="24" t="s">
        <v>83</v>
      </c>
      <c r="I131" s="156" t="s">
        <v>254</v>
      </c>
      <c r="J131" s="24" t="s">
        <v>65</v>
      </c>
      <c r="K131" s="156" t="s">
        <v>254</v>
      </c>
      <c r="L131" s="24" t="s">
        <v>706</v>
      </c>
      <c r="M131" s="156" t="s">
        <v>254</v>
      </c>
      <c r="N131" s="154">
        <v>63</v>
      </c>
      <c r="O131" s="148" t="s">
        <v>147</v>
      </c>
    </row>
    <row r="132" spans="1:15" ht="24">
      <c r="A132" s="637"/>
      <c r="B132" s="649"/>
      <c r="C132" s="156" t="s">
        <v>707</v>
      </c>
      <c r="D132" s="156" t="s">
        <v>1452</v>
      </c>
      <c r="E132" s="157" t="s">
        <v>708</v>
      </c>
      <c r="F132" s="157"/>
      <c r="G132" s="162" t="s">
        <v>146</v>
      </c>
      <c r="H132" s="24" t="s">
        <v>81</v>
      </c>
      <c r="I132" s="156" t="s">
        <v>254</v>
      </c>
      <c r="J132" s="24" t="s">
        <v>635</v>
      </c>
      <c r="K132" s="156" t="s">
        <v>254</v>
      </c>
      <c r="L132" s="24" t="s">
        <v>709</v>
      </c>
      <c r="M132" s="156" t="s">
        <v>254</v>
      </c>
      <c r="N132" s="154">
        <v>63</v>
      </c>
      <c r="O132" s="148" t="s">
        <v>147</v>
      </c>
    </row>
    <row r="133" spans="1:15" ht="24">
      <c r="A133" s="637"/>
      <c r="B133" s="649"/>
      <c r="C133" s="156" t="s">
        <v>710</v>
      </c>
      <c r="D133" s="156" t="s">
        <v>1452</v>
      </c>
      <c r="E133" s="157" t="s">
        <v>711</v>
      </c>
      <c r="F133" s="156"/>
      <c r="G133" s="162" t="s">
        <v>146</v>
      </c>
      <c r="H133" s="24" t="s">
        <v>129</v>
      </c>
      <c r="I133" s="156" t="s">
        <v>254</v>
      </c>
      <c r="J133" s="24" t="s">
        <v>635</v>
      </c>
      <c r="K133" s="156" t="s">
        <v>254</v>
      </c>
      <c r="L133" s="24" t="s">
        <v>712</v>
      </c>
      <c r="M133" s="156" t="s">
        <v>254</v>
      </c>
      <c r="N133" s="154">
        <v>22</v>
      </c>
      <c r="O133" s="148" t="s">
        <v>147</v>
      </c>
    </row>
    <row r="134" spans="1:15" ht="24">
      <c r="A134" s="638"/>
      <c r="B134" s="653"/>
      <c r="C134" s="24" t="s">
        <v>713</v>
      </c>
      <c r="D134" s="156" t="s">
        <v>1452</v>
      </c>
      <c r="E134" s="186" t="s">
        <v>74</v>
      </c>
      <c r="F134" s="157"/>
      <c r="G134" s="162" t="s">
        <v>146</v>
      </c>
      <c r="H134" s="23" t="s">
        <v>714</v>
      </c>
      <c r="I134" s="156" t="s">
        <v>254</v>
      </c>
      <c r="J134" s="186" t="s">
        <v>74</v>
      </c>
      <c r="K134" s="156" t="s">
        <v>254</v>
      </c>
      <c r="L134" s="24" t="s">
        <v>715</v>
      </c>
      <c r="M134" s="156" t="s">
        <v>254</v>
      </c>
      <c r="N134" s="188" t="s">
        <v>74</v>
      </c>
      <c r="O134" s="148" t="s">
        <v>147</v>
      </c>
    </row>
    <row r="135" spans="1:15" ht="24">
      <c r="A135" s="173"/>
      <c r="B135" s="495" t="s">
        <v>716</v>
      </c>
      <c r="C135" s="168"/>
      <c r="D135" s="168"/>
      <c r="E135" s="168"/>
      <c r="F135" s="169"/>
      <c r="G135" s="169"/>
      <c r="H135" s="168"/>
      <c r="I135" s="168"/>
      <c r="J135" s="168"/>
      <c r="K135" s="254"/>
      <c r="L135" s="168"/>
      <c r="M135" s="168"/>
      <c r="N135" s="168"/>
      <c r="O135" s="148"/>
    </row>
    <row r="136" spans="1:15" ht="24">
      <c r="A136" s="641">
        <v>31</v>
      </c>
      <c r="B136" s="648" t="s">
        <v>738</v>
      </c>
      <c r="C136" s="24" t="s">
        <v>793</v>
      </c>
      <c r="D136" s="156" t="s">
        <v>794</v>
      </c>
      <c r="E136" s="186" t="s">
        <v>74</v>
      </c>
      <c r="F136" s="162" t="s">
        <v>146</v>
      </c>
      <c r="G136" s="157"/>
      <c r="H136" s="24" t="s">
        <v>786</v>
      </c>
      <c r="I136" s="186" t="s">
        <v>74</v>
      </c>
      <c r="J136" s="157" t="s">
        <v>795</v>
      </c>
      <c r="K136" s="156" t="s">
        <v>254</v>
      </c>
      <c r="L136" s="24" t="s">
        <v>796</v>
      </c>
      <c r="M136" s="159" t="s">
        <v>797</v>
      </c>
      <c r="N136" s="154">
        <v>33</v>
      </c>
      <c r="O136" s="148" t="s">
        <v>147</v>
      </c>
    </row>
    <row r="137" spans="1:15" ht="24">
      <c r="A137" s="638"/>
      <c r="B137" s="653"/>
      <c r="C137" s="156" t="s">
        <v>798</v>
      </c>
      <c r="D137" s="156" t="s">
        <v>799</v>
      </c>
      <c r="E137" s="186" t="s">
        <v>74</v>
      </c>
      <c r="F137" s="162" t="s">
        <v>146</v>
      </c>
      <c r="G137" s="157"/>
      <c r="H137" s="24" t="s">
        <v>800</v>
      </c>
      <c r="I137" s="186" t="s">
        <v>74</v>
      </c>
      <c r="J137" s="157" t="s">
        <v>795</v>
      </c>
      <c r="K137" s="156" t="s">
        <v>254</v>
      </c>
      <c r="L137" s="24" t="s">
        <v>801</v>
      </c>
      <c r="M137" s="187" t="s">
        <v>802</v>
      </c>
      <c r="N137" s="154">
        <v>29</v>
      </c>
      <c r="O137" s="148" t="s">
        <v>147</v>
      </c>
    </row>
    <row r="138" spans="1:15" ht="24">
      <c r="A138" s="650">
        <v>32</v>
      </c>
      <c r="B138" s="648" t="s">
        <v>742</v>
      </c>
      <c r="C138" s="156" t="s">
        <v>743</v>
      </c>
      <c r="D138" s="156" t="s">
        <v>803</v>
      </c>
      <c r="E138" s="156" t="s">
        <v>254</v>
      </c>
      <c r="F138" s="162" t="s">
        <v>146</v>
      </c>
      <c r="G138" s="157"/>
      <c r="H138" s="24" t="s">
        <v>804</v>
      </c>
      <c r="I138" s="186" t="s">
        <v>74</v>
      </c>
      <c r="J138" s="157" t="s">
        <v>107</v>
      </c>
      <c r="K138" s="156" t="s">
        <v>254</v>
      </c>
      <c r="L138" s="33" t="s">
        <v>805</v>
      </c>
      <c r="M138" s="187" t="s">
        <v>806</v>
      </c>
      <c r="N138" s="154">
        <v>58</v>
      </c>
      <c r="O138" s="148" t="s">
        <v>147</v>
      </c>
    </row>
    <row r="139" spans="1:15" ht="24">
      <c r="A139" s="643"/>
      <c r="B139" s="649"/>
      <c r="C139" s="156" t="s">
        <v>776</v>
      </c>
      <c r="D139" s="156" t="s">
        <v>807</v>
      </c>
      <c r="E139" s="156" t="s">
        <v>254</v>
      </c>
      <c r="F139" s="162" t="s">
        <v>146</v>
      </c>
      <c r="G139" s="157"/>
      <c r="H139" s="24" t="s">
        <v>714</v>
      </c>
      <c r="I139" s="186" t="s">
        <v>74</v>
      </c>
      <c r="J139" s="157" t="s">
        <v>777</v>
      </c>
      <c r="K139" s="156" t="s">
        <v>254</v>
      </c>
      <c r="L139" s="33" t="s">
        <v>808</v>
      </c>
      <c r="M139" s="187" t="s">
        <v>809</v>
      </c>
      <c r="N139" s="154">
        <v>41</v>
      </c>
      <c r="O139" s="148" t="s">
        <v>147</v>
      </c>
    </row>
    <row r="140" spans="1:15" ht="24">
      <c r="A140" s="643"/>
      <c r="B140" s="649"/>
      <c r="C140" s="156" t="s">
        <v>778</v>
      </c>
      <c r="D140" s="156" t="s">
        <v>810</v>
      </c>
      <c r="E140" s="156" t="s">
        <v>254</v>
      </c>
      <c r="F140" s="162" t="s">
        <v>146</v>
      </c>
      <c r="G140" s="157"/>
      <c r="H140" s="24" t="s">
        <v>714</v>
      </c>
      <c r="I140" s="186" t="s">
        <v>74</v>
      </c>
      <c r="J140" s="157" t="s">
        <v>777</v>
      </c>
      <c r="K140" s="156" t="s">
        <v>254</v>
      </c>
      <c r="L140" s="33" t="s">
        <v>811</v>
      </c>
      <c r="M140" s="187" t="s">
        <v>812</v>
      </c>
      <c r="N140" s="154">
        <v>36</v>
      </c>
      <c r="O140" s="148" t="s">
        <v>147</v>
      </c>
    </row>
    <row r="141" spans="1:15" ht="24">
      <c r="A141" s="643"/>
      <c r="B141" s="649"/>
      <c r="C141" s="156" t="s">
        <v>779</v>
      </c>
      <c r="D141" s="156" t="s">
        <v>813</v>
      </c>
      <c r="E141" s="156" t="s">
        <v>254</v>
      </c>
      <c r="F141" s="162" t="s">
        <v>146</v>
      </c>
      <c r="G141" s="157"/>
      <c r="H141" s="24" t="s">
        <v>714</v>
      </c>
      <c r="I141" s="186" t="s">
        <v>74</v>
      </c>
      <c r="J141" s="157" t="s">
        <v>777</v>
      </c>
      <c r="K141" s="156" t="s">
        <v>254</v>
      </c>
      <c r="L141" s="33" t="s">
        <v>814</v>
      </c>
      <c r="M141" s="187" t="s">
        <v>815</v>
      </c>
      <c r="N141" s="154">
        <v>32</v>
      </c>
      <c r="O141" s="148" t="s">
        <v>147</v>
      </c>
    </row>
    <row r="142" spans="1:15" ht="24">
      <c r="A142" s="249"/>
      <c r="B142" s="248"/>
      <c r="C142" s="156" t="s">
        <v>780</v>
      </c>
      <c r="D142" s="156" t="s">
        <v>816</v>
      </c>
      <c r="E142" s="156" t="s">
        <v>254</v>
      </c>
      <c r="F142" s="157"/>
      <c r="G142" s="162" t="s">
        <v>146</v>
      </c>
      <c r="H142" s="24" t="s">
        <v>714</v>
      </c>
      <c r="I142" s="186" t="s">
        <v>74</v>
      </c>
      <c r="J142" s="157" t="s">
        <v>777</v>
      </c>
      <c r="K142" s="156" t="s">
        <v>254</v>
      </c>
      <c r="L142" s="33" t="s">
        <v>817</v>
      </c>
      <c r="M142" s="187" t="s">
        <v>818</v>
      </c>
      <c r="N142" s="154">
        <v>29</v>
      </c>
      <c r="O142" s="148" t="s">
        <v>147</v>
      </c>
    </row>
    <row r="143" spans="1:15" ht="24">
      <c r="A143" s="249"/>
      <c r="B143" s="248"/>
      <c r="C143" s="156" t="s">
        <v>781</v>
      </c>
      <c r="D143" s="156" t="s">
        <v>819</v>
      </c>
      <c r="E143" s="156" t="s">
        <v>254</v>
      </c>
      <c r="F143" s="157"/>
      <c r="G143" s="162" t="s">
        <v>146</v>
      </c>
      <c r="H143" s="24" t="s">
        <v>714</v>
      </c>
      <c r="I143" s="186" t="s">
        <v>74</v>
      </c>
      <c r="J143" s="157" t="s">
        <v>777</v>
      </c>
      <c r="K143" s="156" t="s">
        <v>254</v>
      </c>
      <c r="L143" s="33" t="s">
        <v>820</v>
      </c>
      <c r="M143" s="187" t="s">
        <v>821</v>
      </c>
      <c r="N143" s="188" t="s">
        <v>74</v>
      </c>
      <c r="O143" s="148" t="s">
        <v>147</v>
      </c>
    </row>
    <row r="144" spans="1:15" ht="24">
      <c r="A144" s="249"/>
      <c r="B144" s="248"/>
      <c r="C144" s="156" t="s">
        <v>782</v>
      </c>
      <c r="D144" s="156" t="s">
        <v>822</v>
      </c>
      <c r="E144" s="156" t="s">
        <v>254</v>
      </c>
      <c r="F144" s="157"/>
      <c r="G144" s="162" t="s">
        <v>146</v>
      </c>
      <c r="H144" s="24" t="s">
        <v>714</v>
      </c>
      <c r="I144" s="186" t="s">
        <v>74</v>
      </c>
      <c r="J144" s="157" t="s">
        <v>777</v>
      </c>
      <c r="K144" s="156" t="s">
        <v>254</v>
      </c>
      <c r="L144" s="33" t="s">
        <v>823</v>
      </c>
      <c r="M144" s="187" t="s">
        <v>824</v>
      </c>
      <c r="N144" s="188" t="s">
        <v>74</v>
      </c>
      <c r="O144" s="148" t="s">
        <v>147</v>
      </c>
    </row>
    <row r="145" spans="1:15" ht="24">
      <c r="A145" s="249"/>
      <c r="B145" s="248"/>
      <c r="C145" s="156" t="s">
        <v>783</v>
      </c>
      <c r="D145" s="156" t="s">
        <v>825</v>
      </c>
      <c r="E145" s="156" t="s">
        <v>254</v>
      </c>
      <c r="F145" s="157"/>
      <c r="G145" s="162" t="s">
        <v>146</v>
      </c>
      <c r="H145" s="24" t="s">
        <v>714</v>
      </c>
      <c r="I145" s="186" t="s">
        <v>74</v>
      </c>
      <c r="J145" s="157" t="s">
        <v>777</v>
      </c>
      <c r="K145" s="156" t="s">
        <v>254</v>
      </c>
      <c r="L145" s="33" t="s">
        <v>826</v>
      </c>
      <c r="M145" s="187" t="s">
        <v>827</v>
      </c>
      <c r="N145" s="188" t="s">
        <v>74</v>
      </c>
      <c r="O145" s="148" t="s">
        <v>147</v>
      </c>
    </row>
    <row r="146" spans="1:15" ht="24">
      <c r="A146" s="249"/>
      <c r="B146" s="248"/>
      <c r="C146" s="156" t="s">
        <v>784</v>
      </c>
      <c r="D146" s="156" t="s">
        <v>822</v>
      </c>
      <c r="E146" s="156" t="s">
        <v>254</v>
      </c>
      <c r="F146" s="157"/>
      <c r="G146" s="162" t="s">
        <v>146</v>
      </c>
      <c r="H146" s="24" t="s">
        <v>714</v>
      </c>
      <c r="I146" s="186" t="s">
        <v>74</v>
      </c>
      <c r="J146" s="157" t="s">
        <v>777</v>
      </c>
      <c r="K146" s="156" t="s">
        <v>254</v>
      </c>
      <c r="L146" s="33" t="s">
        <v>828</v>
      </c>
      <c r="M146" s="187" t="s">
        <v>829</v>
      </c>
      <c r="N146" s="188" t="s">
        <v>74</v>
      </c>
      <c r="O146" s="148" t="s">
        <v>147</v>
      </c>
    </row>
    <row r="147" spans="1:15" ht="24">
      <c r="A147" s="249"/>
      <c r="B147" s="248"/>
      <c r="C147" s="363" t="s">
        <v>785</v>
      </c>
      <c r="D147" s="363" t="s">
        <v>830</v>
      </c>
      <c r="E147" s="363" t="s">
        <v>254</v>
      </c>
      <c r="F147" s="364"/>
      <c r="G147" s="349" t="s">
        <v>146</v>
      </c>
      <c r="H147" s="365" t="s">
        <v>786</v>
      </c>
      <c r="I147" s="366" t="s">
        <v>74</v>
      </c>
      <c r="J147" s="364" t="s">
        <v>777</v>
      </c>
      <c r="K147" s="363" t="s">
        <v>254</v>
      </c>
      <c r="L147" s="320" t="s">
        <v>831</v>
      </c>
      <c r="M147" s="367" t="s">
        <v>832</v>
      </c>
      <c r="N147" s="368" t="s">
        <v>74</v>
      </c>
      <c r="O147" s="350" t="s">
        <v>147</v>
      </c>
    </row>
    <row r="148" spans="1:15" ht="24">
      <c r="A148" s="650">
        <v>33</v>
      </c>
      <c r="B148" s="648" t="s">
        <v>749</v>
      </c>
      <c r="C148" s="156" t="s">
        <v>750</v>
      </c>
      <c r="D148" s="156" t="s">
        <v>833</v>
      </c>
      <c r="E148" s="157" t="s">
        <v>753</v>
      </c>
      <c r="F148" s="162" t="s">
        <v>146</v>
      </c>
      <c r="G148" s="157"/>
      <c r="H148" s="23" t="s">
        <v>800</v>
      </c>
      <c r="I148" s="186" t="s">
        <v>74</v>
      </c>
      <c r="J148" s="32" t="s">
        <v>107</v>
      </c>
      <c r="K148" s="156" t="s">
        <v>254</v>
      </c>
      <c r="L148" s="33" t="s">
        <v>834</v>
      </c>
      <c r="M148" s="187" t="s">
        <v>835</v>
      </c>
      <c r="N148" s="188" t="s">
        <v>74</v>
      </c>
      <c r="O148" s="148" t="s">
        <v>147</v>
      </c>
    </row>
    <row r="149" spans="1:15" ht="24">
      <c r="A149" s="643"/>
      <c r="B149" s="649"/>
      <c r="C149" s="156" t="s">
        <v>787</v>
      </c>
      <c r="D149" s="156" t="s">
        <v>836</v>
      </c>
      <c r="E149" s="156" t="s">
        <v>254</v>
      </c>
      <c r="F149" s="162" t="s">
        <v>146</v>
      </c>
      <c r="G149" s="157"/>
      <c r="H149" s="24" t="s">
        <v>83</v>
      </c>
      <c r="I149" s="186" t="s">
        <v>74</v>
      </c>
      <c r="J149" s="186" t="s">
        <v>74</v>
      </c>
      <c r="K149" s="156" t="s">
        <v>254</v>
      </c>
      <c r="L149" s="186" t="s">
        <v>74</v>
      </c>
      <c r="M149" s="187" t="s">
        <v>74</v>
      </c>
      <c r="N149" s="188" t="s">
        <v>74</v>
      </c>
      <c r="O149" s="148" t="s">
        <v>147</v>
      </c>
    </row>
    <row r="150" spans="1:15" ht="24">
      <c r="A150" s="643"/>
      <c r="B150" s="649"/>
      <c r="C150" s="156" t="s">
        <v>789</v>
      </c>
      <c r="D150" s="156" t="s">
        <v>837</v>
      </c>
      <c r="E150" s="156" t="s">
        <v>254</v>
      </c>
      <c r="F150" s="162" t="s">
        <v>146</v>
      </c>
      <c r="G150" s="157"/>
      <c r="H150" s="24" t="s">
        <v>73</v>
      </c>
      <c r="I150" s="186" t="s">
        <v>74</v>
      </c>
      <c r="J150" s="186" t="s">
        <v>74</v>
      </c>
      <c r="K150" s="156" t="s">
        <v>254</v>
      </c>
      <c r="L150" s="33" t="s">
        <v>838</v>
      </c>
      <c r="M150" s="187" t="s">
        <v>839</v>
      </c>
      <c r="N150" s="188" t="s">
        <v>74</v>
      </c>
      <c r="O150" s="148" t="s">
        <v>147</v>
      </c>
    </row>
    <row r="151" spans="1:15" ht="24">
      <c r="A151" s="643"/>
      <c r="B151" s="649"/>
      <c r="C151" s="156" t="s">
        <v>790</v>
      </c>
      <c r="D151" s="156" t="s">
        <v>833</v>
      </c>
      <c r="E151" s="156" t="s">
        <v>254</v>
      </c>
      <c r="F151" s="162" t="s">
        <v>146</v>
      </c>
      <c r="G151" s="157"/>
      <c r="H151" s="24" t="s">
        <v>81</v>
      </c>
      <c r="I151" s="186" t="s">
        <v>74</v>
      </c>
      <c r="J151" s="186" t="s">
        <v>74</v>
      </c>
      <c r="K151" s="156" t="s">
        <v>254</v>
      </c>
      <c r="L151" s="33" t="s">
        <v>840</v>
      </c>
      <c r="M151" s="187" t="s">
        <v>841</v>
      </c>
      <c r="N151" s="188" t="s">
        <v>74</v>
      </c>
      <c r="O151" s="148" t="s">
        <v>147</v>
      </c>
    </row>
    <row r="152" spans="1:15" ht="24">
      <c r="A152" s="643"/>
      <c r="B152" s="649"/>
      <c r="C152" s="156" t="s">
        <v>791</v>
      </c>
      <c r="D152" s="156" t="s">
        <v>837</v>
      </c>
      <c r="E152" s="156" t="s">
        <v>254</v>
      </c>
      <c r="F152" s="162" t="s">
        <v>146</v>
      </c>
      <c r="G152" s="157"/>
      <c r="H152" s="24" t="s">
        <v>81</v>
      </c>
      <c r="I152" s="186" t="s">
        <v>74</v>
      </c>
      <c r="J152" s="186" t="s">
        <v>74</v>
      </c>
      <c r="K152" s="156" t="s">
        <v>254</v>
      </c>
      <c r="L152" s="33" t="s">
        <v>842</v>
      </c>
      <c r="M152" s="187" t="s">
        <v>843</v>
      </c>
      <c r="N152" s="188" t="s">
        <v>74</v>
      </c>
      <c r="O152" s="148" t="s">
        <v>147</v>
      </c>
    </row>
    <row r="153" spans="1:15" ht="24">
      <c r="A153" s="644"/>
      <c r="B153" s="653"/>
      <c r="C153" s="156" t="s">
        <v>792</v>
      </c>
      <c r="D153" s="156" t="s">
        <v>833</v>
      </c>
      <c r="E153" s="156" t="s">
        <v>254</v>
      </c>
      <c r="F153" s="162" t="s">
        <v>146</v>
      </c>
      <c r="G153" s="157"/>
      <c r="H153" s="24" t="s">
        <v>73</v>
      </c>
      <c r="I153" s="186" t="s">
        <v>74</v>
      </c>
      <c r="J153" s="186" t="s">
        <v>74</v>
      </c>
      <c r="K153" s="156" t="s">
        <v>254</v>
      </c>
      <c r="L153" s="33" t="s">
        <v>844</v>
      </c>
      <c r="M153" s="156" t="s">
        <v>254</v>
      </c>
      <c r="N153" s="156" t="s">
        <v>254</v>
      </c>
      <c r="O153" s="148" t="s">
        <v>147</v>
      </c>
    </row>
    <row r="154" spans="1:15" ht="24">
      <c r="A154" s="643">
        <v>34</v>
      </c>
      <c r="B154" s="28" t="s">
        <v>845</v>
      </c>
      <c r="C154" s="189" t="s">
        <v>846</v>
      </c>
      <c r="D154" s="189" t="s">
        <v>847</v>
      </c>
      <c r="E154" s="189" t="s">
        <v>254</v>
      </c>
      <c r="F154" s="296" t="s">
        <v>146</v>
      </c>
      <c r="G154" s="313"/>
      <c r="H154" s="418" t="s">
        <v>730</v>
      </c>
      <c r="I154" s="369"/>
      <c r="J154" s="313" t="s">
        <v>121</v>
      </c>
      <c r="K154" s="189" t="s">
        <v>254</v>
      </c>
      <c r="L154" s="344" t="s">
        <v>848</v>
      </c>
      <c r="M154" s="298" t="s">
        <v>849</v>
      </c>
      <c r="N154" s="189" t="s">
        <v>254</v>
      </c>
      <c r="O154" s="341" t="s">
        <v>147</v>
      </c>
    </row>
    <row r="155" spans="1:15" ht="24">
      <c r="A155" s="644"/>
      <c r="B155" s="29"/>
      <c r="C155" s="156" t="s">
        <v>771</v>
      </c>
      <c r="D155" s="189" t="s">
        <v>850</v>
      </c>
      <c r="E155" s="156" t="s">
        <v>254</v>
      </c>
      <c r="F155" s="162" t="s">
        <v>146</v>
      </c>
      <c r="G155" s="157"/>
      <c r="H155" s="190" t="s">
        <v>730</v>
      </c>
      <c r="I155" s="186"/>
      <c r="J155" s="157" t="s">
        <v>121</v>
      </c>
      <c r="K155" s="156" t="s">
        <v>254</v>
      </c>
      <c r="L155" s="33" t="s">
        <v>851</v>
      </c>
      <c r="M155" s="159" t="s">
        <v>852</v>
      </c>
      <c r="N155" s="156" t="s">
        <v>254</v>
      </c>
      <c r="O155" s="148" t="s">
        <v>147</v>
      </c>
    </row>
    <row r="156" spans="1:15" ht="24">
      <c r="A156" s="650">
        <v>35</v>
      </c>
      <c r="B156" s="26"/>
      <c r="C156" s="156" t="s">
        <v>853</v>
      </c>
      <c r="D156" s="189" t="s">
        <v>854</v>
      </c>
      <c r="E156" s="157" t="s">
        <v>737</v>
      </c>
      <c r="F156" s="162" t="s">
        <v>146</v>
      </c>
      <c r="G156" s="157"/>
      <c r="H156" s="24" t="s">
        <v>73</v>
      </c>
      <c r="I156" s="154" t="s">
        <v>74</v>
      </c>
      <c r="J156" s="154" t="s">
        <v>74</v>
      </c>
      <c r="K156" s="156" t="s">
        <v>254</v>
      </c>
      <c r="L156" s="33" t="s">
        <v>855</v>
      </c>
      <c r="M156" s="159" t="s">
        <v>856</v>
      </c>
      <c r="N156" s="156" t="s">
        <v>254</v>
      </c>
      <c r="O156" s="148" t="s">
        <v>147</v>
      </c>
    </row>
    <row r="157" spans="1:15" ht="24">
      <c r="A157" s="643"/>
      <c r="B157" s="28" t="s">
        <v>857</v>
      </c>
      <c r="C157" s="156" t="s">
        <v>773</v>
      </c>
      <c r="D157" s="189" t="s">
        <v>854</v>
      </c>
      <c r="E157" s="156" t="s">
        <v>254</v>
      </c>
      <c r="F157" s="162" t="s">
        <v>146</v>
      </c>
      <c r="G157" s="157"/>
      <c r="H157" s="24" t="s">
        <v>453</v>
      </c>
      <c r="I157" s="154" t="s">
        <v>74</v>
      </c>
      <c r="J157" s="154" t="s">
        <v>74</v>
      </c>
      <c r="K157" s="156" t="s">
        <v>254</v>
      </c>
      <c r="L157" s="33" t="s">
        <v>858</v>
      </c>
      <c r="M157" s="191" t="s">
        <v>859</v>
      </c>
      <c r="N157" s="156" t="s">
        <v>254</v>
      </c>
      <c r="O157" s="148" t="s">
        <v>147</v>
      </c>
    </row>
    <row r="158" spans="1:15" ht="24">
      <c r="A158" s="644"/>
      <c r="B158" s="29"/>
      <c r="C158" s="156" t="s">
        <v>774</v>
      </c>
      <c r="D158" s="189" t="s">
        <v>854</v>
      </c>
      <c r="E158" s="156" t="s">
        <v>254</v>
      </c>
      <c r="F158" s="162" t="s">
        <v>146</v>
      </c>
      <c r="G158" s="157"/>
      <c r="H158" s="24" t="s">
        <v>83</v>
      </c>
      <c r="I158" s="154" t="s">
        <v>74</v>
      </c>
      <c r="J158" s="154" t="s">
        <v>74</v>
      </c>
      <c r="K158" s="156" t="s">
        <v>254</v>
      </c>
      <c r="L158" s="33" t="s">
        <v>715</v>
      </c>
      <c r="M158" s="156" t="s">
        <v>254</v>
      </c>
      <c r="N158" s="156" t="s">
        <v>254</v>
      </c>
      <c r="O158" s="148" t="s">
        <v>147</v>
      </c>
    </row>
    <row r="159" spans="1:15" ht="24">
      <c r="A159" s="650">
        <v>36</v>
      </c>
      <c r="B159" s="28"/>
      <c r="C159" s="189" t="s">
        <v>860</v>
      </c>
      <c r="D159" s="189" t="s">
        <v>861</v>
      </c>
      <c r="E159" s="313" t="s">
        <v>862</v>
      </c>
      <c r="F159" s="296" t="s">
        <v>146</v>
      </c>
      <c r="G159" s="313"/>
      <c r="H159" s="315" t="s">
        <v>73</v>
      </c>
      <c r="I159" s="156" t="s">
        <v>254</v>
      </c>
      <c r="J159" s="156" t="s">
        <v>254</v>
      </c>
      <c r="K159" s="156" t="s">
        <v>254</v>
      </c>
      <c r="L159" s="344" t="s">
        <v>863</v>
      </c>
      <c r="M159" s="298" t="s">
        <v>864</v>
      </c>
      <c r="N159" s="156" t="s">
        <v>254</v>
      </c>
      <c r="O159" s="341" t="s">
        <v>147</v>
      </c>
    </row>
    <row r="160" spans="1:15" ht="24">
      <c r="A160" s="643"/>
      <c r="B160" s="28"/>
      <c r="C160" s="156" t="s">
        <v>761</v>
      </c>
      <c r="D160" s="189" t="s">
        <v>865</v>
      </c>
      <c r="E160" s="157" t="s">
        <v>762</v>
      </c>
      <c r="F160" s="162" t="s">
        <v>146</v>
      </c>
      <c r="G160" s="157"/>
      <c r="H160" s="24" t="s">
        <v>81</v>
      </c>
      <c r="I160" s="156" t="s">
        <v>254</v>
      </c>
      <c r="J160" s="156" t="s">
        <v>254</v>
      </c>
      <c r="K160" s="156" t="s">
        <v>254</v>
      </c>
      <c r="L160" s="33" t="s">
        <v>866</v>
      </c>
      <c r="M160" s="159" t="s">
        <v>867</v>
      </c>
      <c r="N160" s="156" t="s">
        <v>254</v>
      </c>
      <c r="O160" s="148" t="s">
        <v>147</v>
      </c>
    </row>
    <row r="161" spans="1:15" ht="24">
      <c r="A161" s="643"/>
      <c r="B161" s="28"/>
      <c r="C161" s="156" t="s">
        <v>763</v>
      </c>
      <c r="D161" s="189" t="s">
        <v>865</v>
      </c>
      <c r="E161" s="157" t="s">
        <v>764</v>
      </c>
      <c r="F161" s="162" t="s">
        <v>146</v>
      </c>
      <c r="G161" s="157"/>
      <c r="H161" s="24" t="s">
        <v>81</v>
      </c>
      <c r="I161" s="156" t="s">
        <v>254</v>
      </c>
      <c r="J161" s="156" t="s">
        <v>254</v>
      </c>
      <c r="K161" s="156" t="s">
        <v>254</v>
      </c>
      <c r="L161" s="33" t="s">
        <v>868</v>
      </c>
      <c r="M161" s="159" t="s">
        <v>869</v>
      </c>
      <c r="N161" s="156" t="s">
        <v>254</v>
      </c>
      <c r="O161" s="148" t="s">
        <v>147</v>
      </c>
    </row>
    <row r="162" spans="1:15" ht="24">
      <c r="A162" s="643"/>
      <c r="B162" s="28" t="s">
        <v>717</v>
      </c>
      <c r="C162" s="156" t="s">
        <v>765</v>
      </c>
      <c r="D162" s="189" t="s">
        <v>865</v>
      </c>
      <c r="E162" s="157" t="s">
        <v>766</v>
      </c>
      <c r="F162" s="162" t="s">
        <v>146</v>
      </c>
      <c r="G162" s="157"/>
      <c r="H162" s="24" t="s">
        <v>83</v>
      </c>
      <c r="I162" s="156" t="s">
        <v>254</v>
      </c>
      <c r="J162" s="156" t="s">
        <v>254</v>
      </c>
      <c r="K162" s="156" t="s">
        <v>254</v>
      </c>
      <c r="L162" s="33" t="s">
        <v>870</v>
      </c>
      <c r="M162" s="159" t="s">
        <v>871</v>
      </c>
      <c r="N162" s="156" t="s">
        <v>254</v>
      </c>
      <c r="O162" s="148" t="s">
        <v>147</v>
      </c>
    </row>
    <row r="163" spans="1:15" ht="24">
      <c r="A163" s="643"/>
      <c r="B163" s="28"/>
      <c r="C163" s="156" t="s">
        <v>767</v>
      </c>
      <c r="D163" s="189" t="s">
        <v>865</v>
      </c>
      <c r="E163" s="156" t="s">
        <v>254</v>
      </c>
      <c r="F163" s="162" t="s">
        <v>146</v>
      </c>
      <c r="G163" s="157"/>
      <c r="H163" s="24" t="s">
        <v>83</v>
      </c>
      <c r="I163" s="156" t="s">
        <v>254</v>
      </c>
      <c r="J163" s="156" t="s">
        <v>254</v>
      </c>
      <c r="K163" s="156" t="s">
        <v>254</v>
      </c>
      <c r="L163" s="33" t="s">
        <v>872</v>
      </c>
      <c r="M163" s="156" t="s">
        <v>254</v>
      </c>
      <c r="N163" s="156" t="s">
        <v>254</v>
      </c>
      <c r="O163" s="148" t="s">
        <v>147</v>
      </c>
    </row>
    <row r="164" spans="1:15" ht="24">
      <c r="A164" s="643"/>
      <c r="B164" s="28"/>
      <c r="C164" s="156" t="s">
        <v>768</v>
      </c>
      <c r="D164" s="189" t="s">
        <v>865</v>
      </c>
      <c r="E164" s="156" t="s">
        <v>254</v>
      </c>
      <c r="F164" s="162" t="s">
        <v>146</v>
      </c>
      <c r="G164" s="157"/>
      <c r="H164" s="24" t="s">
        <v>81</v>
      </c>
      <c r="I164" s="156" t="s">
        <v>254</v>
      </c>
      <c r="J164" s="156" t="s">
        <v>254</v>
      </c>
      <c r="K164" s="156" t="s">
        <v>254</v>
      </c>
      <c r="L164" s="33" t="s">
        <v>873</v>
      </c>
      <c r="M164" s="156" t="s">
        <v>254</v>
      </c>
      <c r="N164" s="156" t="s">
        <v>254</v>
      </c>
      <c r="O164" s="148" t="s">
        <v>147</v>
      </c>
    </row>
    <row r="165" spans="1:15" ht="24">
      <c r="A165" s="644"/>
      <c r="B165" s="29"/>
      <c r="C165" s="156" t="s">
        <v>769</v>
      </c>
      <c r="D165" s="189" t="s">
        <v>865</v>
      </c>
      <c r="E165" s="156" t="s">
        <v>254</v>
      </c>
      <c r="F165" s="162" t="s">
        <v>146</v>
      </c>
      <c r="G165" s="157"/>
      <c r="H165" s="24" t="s">
        <v>81</v>
      </c>
      <c r="I165" s="156" t="s">
        <v>254</v>
      </c>
      <c r="J165" s="156" t="s">
        <v>254</v>
      </c>
      <c r="K165" s="156" t="s">
        <v>254</v>
      </c>
      <c r="L165" s="33" t="s">
        <v>874</v>
      </c>
      <c r="M165" s="156" t="s">
        <v>254</v>
      </c>
      <c r="N165" s="156" t="s">
        <v>254</v>
      </c>
      <c r="O165" s="148" t="s">
        <v>147</v>
      </c>
    </row>
    <row r="166" spans="1:15" ht="24">
      <c r="A166" s="142">
        <v>37</v>
      </c>
      <c r="B166" s="28" t="s">
        <v>875</v>
      </c>
      <c r="C166" s="192" t="s">
        <v>723</v>
      </c>
      <c r="D166" s="193" t="s">
        <v>876</v>
      </c>
      <c r="E166" s="156" t="s">
        <v>254</v>
      </c>
      <c r="F166" s="194"/>
      <c r="G166" s="194" t="s">
        <v>146</v>
      </c>
      <c r="H166" s="195"/>
      <c r="I166" s="156" t="s">
        <v>254</v>
      </c>
      <c r="J166" s="156" t="s">
        <v>254</v>
      </c>
      <c r="K166" s="156" t="s">
        <v>254</v>
      </c>
      <c r="L166" s="353" t="s">
        <v>74</v>
      </c>
      <c r="M166" s="156" t="s">
        <v>254</v>
      </c>
      <c r="N166" s="156" t="s">
        <v>254</v>
      </c>
      <c r="O166" s="148" t="s">
        <v>147</v>
      </c>
    </row>
    <row r="167" spans="1:15" ht="24">
      <c r="A167" s="141">
        <v>38</v>
      </c>
      <c r="B167" s="26" t="s">
        <v>877</v>
      </c>
      <c r="C167" s="317" t="s">
        <v>755</v>
      </c>
      <c r="D167" s="193" t="s">
        <v>878</v>
      </c>
      <c r="E167" s="318" t="s">
        <v>759</v>
      </c>
      <c r="F167" s="194"/>
      <c r="G167" s="194" t="s">
        <v>146</v>
      </c>
      <c r="H167" s="319" t="s">
        <v>65</v>
      </c>
      <c r="I167" s="353" t="s">
        <v>74</v>
      </c>
      <c r="J167" s="319" t="s">
        <v>28</v>
      </c>
      <c r="K167" s="353" t="s">
        <v>74</v>
      </c>
      <c r="L167" s="320" t="s">
        <v>879</v>
      </c>
      <c r="M167" s="156" t="s">
        <v>254</v>
      </c>
      <c r="N167" s="156" t="s">
        <v>254</v>
      </c>
      <c r="O167" s="148" t="s">
        <v>147</v>
      </c>
    </row>
    <row r="168" spans="1:15" ht="24">
      <c r="A168" s="173"/>
      <c r="B168" s="495" t="s">
        <v>881</v>
      </c>
      <c r="C168" s="168"/>
      <c r="D168" s="168"/>
      <c r="E168" s="168"/>
      <c r="F168" s="169"/>
      <c r="G168" s="169"/>
      <c r="H168" s="168"/>
      <c r="I168" s="168"/>
      <c r="J168" s="168"/>
      <c r="K168" s="168"/>
      <c r="L168" s="168"/>
      <c r="M168" s="168"/>
      <c r="N168" s="168"/>
      <c r="O168" s="148"/>
    </row>
    <row r="169" spans="1:15" ht="24">
      <c r="A169" s="641">
        <v>39</v>
      </c>
      <c r="B169" s="648" t="s">
        <v>882</v>
      </c>
      <c r="C169" s="196" t="s">
        <v>913</v>
      </c>
      <c r="D169" s="196" t="s">
        <v>914</v>
      </c>
      <c r="E169" s="154" t="s">
        <v>887</v>
      </c>
      <c r="F169" s="162" t="s">
        <v>146</v>
      </c>
      <c r="G169" s="154" t="s">
        <v>74</v>
      </c>
      <c r="H169" s="24" t="s">
        <v>73</v>
      </c>
      <c r="I169" s="154" t="s">
        <v>74</v>
      </c>
      <c r="J169" s="157" t="s">
        <v>107</v>
      </c>
      <c r="K169" s="156" t="s">
        <v>254</v>
      </c>
      <c r="L169" s="196" t="s">
        <v>915</v>
      </c>
      <c r="M169" s="353" t="s">
        <v>74</v>
      </c>
      <c r="N169" s="353" t="s">
        <v>74</v>
      </c>
      <c r="O169" s="148" t="s">
        <v>147</v>
      </c>
    </row>
    <row r="170" spans="1:15" ht="24">
      <c r="A170" s="637"/>
      <c r="B170" s="649"/>
      <c r="C170" s="196" t="s">
        <v>916</v>
      </c>
      <c r="D170" s="197" t="s">
        <v>917</v>
      </c>
      <c r="E170" s="157" t="s">
        <v>918</v>
      </c>
      <c r="F170" s="162" t="s">
        <v>146</v>
      </c>
      <c r="G170" s="154" t="s">
        <v>74</v>
      </c>
      <c r="H170" s="24" t="s">
        <v>83</v>
      </c>
      <c r="I170" s="154" t="s">
        <v>74</v>
      </c>
      <c r="J170" s="157" t="s">
        <v>107</v>
      </c>
      <c r="K170" s="156" t="s">
        <v>254</v>
      </c>
      <c r="L170" s="196" t="s">
        <v>919</v>
      </c>
      <c r="M170" s="180" t="s">
        <v>920</v>
      </c>
      <c r="N170" s="154">
        <v>29</v>
      </c>
      <c r="O170" s="148" t="s">
        <v>147</v>
      </c>
    </row>
    <row r="171" spans="1:15" ht="24">
      <c r="A171" s="637"/>
      <c r="B171" s="649"/>
      <c r="C171" s="196" t="s">
        <v>921</v>
      </c>
      <c r="D171" s="197" t="s">
        <v>922</v>
      </c>
      <c r="E171" s="198" t="s">
        <v>923</v>
      </c>
      <c r="F171" s="157"/>
      <c r="G171" s="162" t="s">
        <v>146</v>
      </c>
      <c r="H171" s="24" t="s">
        <v>83</v>
      </c>
      <c r="I171" s="154" t="s">
        <v>74</v>
      </c>
      <c r="J171" s="157" t="s">
        <v>28</v>
      </c>
      <c r="K171" s="156" t="s">
        <v>254</v>
      </c>
      <c r="L171" s="196" t="s">
        <v>924</v>
      </c>
      <c r="M171" s="353" t="s">
        <v>74</v>
      </c>
      <c r="N171" s="154">
        <v>30</v>
      </c>
      <c r="O171" s="148" t="s">
        <v>147</v>
      </c>
    </row>
    <row r="172" spans="1:15" ht="24">
      <c r="A172" s="638"/>
      <c r="B172" s="653"/>
      <c r="C172" s="196" t="s">
        <v>925</v>
      </c>
      <c r="D172" s="197" t="s">
        <v>914</v>
      </c>
      <c r="E172" s="198" t="s">
        <v>888</v>
      </c>
      <c r="F172" s="162" t="s">
        <v>146</v>
      </c>
      <c r="G172" s="154"/>
      <c r="H172" s="24" t="s">
        <v>83</v>
      </c>
      <c r="I172" s="154" t="s">
        <v>74</v>
      </c>
      <c r="J172" s="157" t="s">
        <v>28</v>
      </c>
      <c r="K172" s="156" t="s">
        <v>254</v>
      </c>
      <c r="L172" s="196" t="s">
        <v>926</v>
      </c>
      <c r="M172" s="353" t="s">
        <v>74</v>
      </c>
      <c r="N172" s="154">
        <v>41</v>
      </c>
      <c r="O172" s="148" t="s">
        <v>147</v>
      </c>
    </row>
    <row r="173" spans="1:15" ht="24">
      <c r="A173" s="641">
        <v>40</v>
      </c>
      <c r="B173" s="648" t="s">
        <v>889</v>
      </c>
      <c r="C173" s="196" t="s">
        <v>927</v>
      </c>
      <c r="D173" s="197" t="s">
        <v>928</v>
      </c>
      <c r="E173" s="198" t="s">
        <v>894</v>
      </c>
      <c r="F173" s="162" t="s">
        <v>146</v>
      </c>
      <c r="G173" s="154" t="s">
        <v>74</v>
      </c>
      <c r="H173" s="24" t="s">
        <v>112</v>
      </c>
      <c r="I173" s="157" t="s">
        <v>74</v>
      </c>
      <c r="J173" s="157" t="s">
        <v>107</v>
      </c>
      <c r="K173" s="156" t="s">
        <v>254</v>
      </c>
      <c r="L173" s="196" t="s">
        <v>929</v>
      </c>
      <c r="M173" s="180" t="s">
        <v>930</v>
      </c>
      <c r="N173" s="199">
        <v>37</v>
      </c>
      <c r="O173" s="148" t="s">
        <v>147</v>
      </c>
    </row>
    <row r="174" spans="1:15" ht="24">
      <c r="A174" s="651"/>
      <c r="B174" s="649"/>
      <c r="C174" s="196" t="s">
        <v>931</v>
      </c>
      <c r="D174" s="197" t="s">
        <v>928</v>
      </c>
      <c r="E174" s="198" t="s">
        <v>910</v>
      </c>
      <c r="F174" s="162" t="s">
        <v>146</v>
      </c>
      <c r="G174" s="154" t="s">
        <v>74</v>
      </c>
      <c r="H174" s="200" t="s">
        <v>83</v>
      </c>
      <c r="I174" s="157" t="s">
        <v>74</v>
      </c>
      <c r="J174" s="157" t="s">
        <v>107</v>
      </c>
      <c r="K174" s="156" t="s">
        <v>254</v>
      </c>
      <c r="L174" s="196" t="s">
        <v>932</v>
      </c>
      <c r="M174" s="180" t="s">
        <v>933</v>
      </c>
      <c r="N174" s="199">
        <v>25</v>
      </c>
      <c r="O174" s="148" t="s">
        <v>147</v>
      </c>
    </row>
    <row r="175" spans="1:15" ht="24">
      <c r="A175" s="651"/>
      <c r="B175" s="649"/>
      <c r="C175" s="196" t="s">
        <v>934</v>
      </c>
      <c r="D175" s="196" t="s">
        <v>935</v>
      </c>
      <c r="E175" s="154" t="s">
        <v>936</v>
      </c>
      <c r="F175" s="162" t="s">
        <v>146</v>
      </c>
      <c r="G175" s="154" t="s">
        <v>74</v>
      </c>
      <c r="H175" s="24" t="s">
        <v>112</v>
      </c>
      <c r="I175" s="157" t="s">
        <v>74</v>
      </c>
      <c r="J175" s="157" t="s">
        <v>107</v>
      </c>
      <c r="K175" s="156" t="s">
        <v>254</v>
      </c>
      <c r="L175" s="196" t="s">
        <v>937</v>
      </c>
      <c r="M175" s="180" t="s">
        <v>938</v>
      </c>
      <c r="N175" s="199">
        <v>25</v>
      </c>
      <c r="O175" s="148" t="s">
        <v>147</v>
      </c>
    </row>
    <row r="176" spans="1:15" ht="24">
      <c r="A176" s="651"/>
      <c r="B176" s="649"/>
      <c r="C176" s="196" t="s">
        <v>939</v>
      </c>
      <c r="D176" s="196" t="s">
        <v>940</v>
      </c>
      <c r="E176" s="154" t="s">
        <v>74</v>
      </c>
      <c r="F176" s="157" t="s">
        <v>74</v>
      </c>
      <c r="G176" s="162" t="s">
        <v>146</v>
      </c>
      <c r="H176" s="24" t="s">
        <v>112</v>
      </c>
      <c r="I176" s="157" t="s">
        <v>74</v>
      </c>
      <c r="J176" s="157" t="s">
        <v>107</v>
      </c>
      <c r="K176" s="156" t="s">
        <v>254</v>
      </c>
      <c r="L176" s="196" t="s">
        <v>941</v>
      </c>
      <c r="M176" s="180" t="s">
        <v>942</v>
      </c>
      <c r="N176" s="199">
        <v>24</v>
      </c>
      <c r="O176" s="148" t="s">
        <v>147</v>
      </c>
    </row>
    <row r="177" spans="1:15" ht="24">
      <c r="A177" s="651"/>
      <c r="B177" s="649"/>
      <c r="C177" s="196" t="s">
        <v>943</v>
      </c>
      <c r="D177" s="197" t="s">
        <v>944</v>
      </c>
      <c r="E177" s="154" t="s">
        <v>74</v>
      </c>
      <c r="F177" s="157" t="s">
        <v>74</v>
      </c>
      <c r="G177" s="162" t="s">
        <v>146</v>
      </c>
      <c r="H177" s="24" t="s">
        <v>112</v>
      </c>
      <c r="I177" s="157" t="s">
        <v>74</v>
      </c>
      <c r="J177" s="157" t="s">
        <v>107</v>
      </c>
      <c r="K177" s="156" t="s">
        <v>254</v>
      </c>
      <c r="L177" s="196" t="s">
        <v>945</v>
      </c>
      <c r="M177" s="180" t="s">
        <v>946</v>
      </c>
      <c r="N177" s="199">
        <v>19</v>
      </c>
      <c r="O177" s="148" t="s">
        <v>147</v>
      </c>
    </row>
    <row r="178" spans="1:15" ht="24">
      <c r="A178" s="652"/>
      <c r="B178" s="653"/>
      <c r="C178" s="196" t="s">
        <v>947</v>
      </c>
      <c r="D178" s="197" t="s">
        <v>948</v>
      </c>
      <c r="E178" s="154" t="s">
        <v>74</v>
      </c>
      <c r="F178" s="157" t="s">
        <v>74</v>
      </c>
      <c r="G178" s="162" t="s">
        <v>146</v>
      </c>
      <c r="H178" s="24" t="s">
        <v>112</v>
      </c>
      <c r="I178" s="154" t="s">
        <v>74</v>
      </c>
      <c r="J178" s="157" t="s">
        <v>107</v>
      </c>
      <c r="K178" s="156" t="s">
        <v>254</v>
      </c>
      <c r="L178" s="196" t="s">
        <v>949</v>
      </c>
      <c r="M178" s="180" t="s">
        <v>950</v>
      </c>
      <c r="N178" s="199">
        <v>20</v>
      </c>
      <c r="O178" s="148" t="s">
        <v>147</v>
      </c>
    </row>
    <row r="179" spans="1:15" ht="24">
      <c r="A179" s="426"/>
      <c r="B179" s="300"/>
      <c r="C179" s="428"/>
      <c r="D179" s="428"/>
      <c r="E179" s="306"/>
      <c r="F179" s="302"/>
      <c r="G179" s="303"/>
      <c r="H179" s="305"/>
      <c r="I179" s="306"/>
      <c r="J179" s="302"/>
      <c r="K179" s="301"/>
      <c r="L179" s="428"/>
      <c r="M179" s="376"/>
      <c r="N179" s="430"/>
      <c r="O179" s="342"/>
    </row>
    <row r="180" spans="1:15" ht="24">
      <c r="A180" s="427"/>
      <c r="B180" s="316"/>
      <c r="C180" s="429"/>
      <c r="D180" s="429"/>
      <c r="E180" s="184"/>
      <c r="F180" s="431"/>
      <c r="G180" s="182"/>
      <c r="H180" s="432"/>
      <c r="I180" s="184"/>
      <c r="J180" s="431"/>
      <c r="K180" s="183"/>
      <c r="L180" s="429"/>
      <c r="M180" s="433"/>
      <c r="N180" s="434"/>
      <c r="O180" s="343"/>
    </row>
    <row r="181" spans="1:15" ht="24">
      <c r="A181" s="637">
        <v>41</v>
      </c>
      <c r="B181" s="646" t="s">
        <v>951</v>
      </c>
      <c r="C181" s="197" t="s">
        <v>952</v>
      </c>
      <c r="D181" s="197" t="s">
        <v>953</v>
      </c>
      <c r="E181" s="164" t="s">
        <v>954</v>
      </c>
      <c r="F181" s="296" t="s">
        <v>146</v>
      </c>
      <c r="G181" s="164" t="s">
        <v>74</v>
      </c>
      <c r="H181" s="393" t="s">
        <v>83</v>
      </c>
      <c r="I181" s="164" t="s">
        <v>74</v>
      </c>
      <c r="J181" s="313" t="s">
        <v>28</v>
      </c>
      <c r="K181" s="189" t="s">
        <v>254</v>
      </c>
      <c r="L181" s="393" t="s">
        <v>955</v>
      </c>
      <c r="M181" s="421" t="s">
        <v>956</v>
      </c>
      <c r="N181" s="164">
        <v>62</v>
      </c>
      <c r="O181" s="341" t="s">
        <v>147</v>
      </c>
    </row>
    <row r="182" spans="1:15" ht="24">
      <c r="A182" s="651"/>
      <c r="B182" s="646"/>
      <c r="C182" s="196" t="s">
        <v>957</v>
      </c>
      <c r="D182" s="197" t="s">
        <v>958</v>
      </c>
      <c r="E182" s="154" t="s">
        <v>901</v>
      </c>
      <c r="F182" s="157"/>
      <c r="G182" s="162" t="s">
        <v>146</v>
      </c>
      <c r="H182" s="201" t="s">
        <v>83</v>
      </c>
      <c r="I182" s="154" t="s">
        <v>74</v>
      </c>
      <c r="J182" s="157" t="s">
        <v>28</v>
      </c>
      <c r="K182" s="156" t="s">
        <v>254</v>
      </c>
      <c r="L182" s="201" t="s">
        <v>959</v>
      </c>
      <c r="M182" s="180" t="s">
        <v>960</v>
      </c>
      <c r="N182" s="154">
        <v>55</v>
      </c>
      <c r="O182" s="148" t="s">
        <v>147</v>
      </c>
    </row>
    <row r="183" spans="1:15" ht="24">
      <c r="A183" s="651"/>
      <c r="B183" s="646"/>
      <c r="C183" s="196" t="s">
        <v>961</v>
      </c>
      <c r="D183" s="196" t="s">
        <v>962</v>
      </c>
      <c r="E183" s="154" t="s">
        <v>901</v>
      </c>
      <c r="F183" s="162" t="s">
        <v>146</v>
      </c>
      <c r="G183" s="154" t="s">
        <v>74</v>
      </c>
      <c r="H183" s="201" t="s">
        <v>129</v>
      </c>
      <c r="I183" s="157" t="s">
        <v>74</v>
      </c>
      <c r="J183" s="157" t="s">
        <v>28</v>
      </c>
      <c r="K183" s="156" t="s">
        <v>254</v>
      </c>
      <c r="L183" s="201" t="s">
        <v>963</v>
      </c>
      <c r="M183" s="180" t="s">
        <v>964</v>
      </c>
      <c r="N183" s="154">
        <v>41</v>
      </c>
      <c r="O183" s="148" t="s">
        <v>147</v>
      </c>
    </row>
    <row r="184" spans="1:15" ht="24">
      <c r="A184" s="651"/>
      <c r="B184" s="646"/>
      <c r="C184" s="196" t="s">
        <v>965</v>
      </c>
      <c r="D184" s="197" t="s">
        <v>966</v>
      </c>
      <c r="E184" s="157" t="s">
        <v>74</v>
      </c>
      <c r="F184" s="201"/>
      <c r="G184" s="162" t="s">
        <v>146</v>
      </c>
      <c r="H184" s="201" t="s">
        <v>129</v>
      </c>
      <c r="I184" s="157" t="s">
        <v>74</v>
      </c>
      <c r="J184" s="157" t="s">
        <v>28</v>
      </c>
      <c r="K184" s="156" t="s">
        <v>254</v>
      </c>
      <c r="L184" s="201" t="s">
        <v>967</v>
      </c>
      <c r="M184" s="180" t="s">
        <v>968</v>
      </c>
      <c r="N184" s="154">
        <v>35</v>
      </c>
      <c r="O184" s="148" t="s">
        <v>147</v>
      </c>
    </row>
    <row r="185" spans="1:15" ht="24">
      <c r="A185" s="651"/>
      <c r="B185" s="646"/>
      <c r="C185" s="196" t="s">
        <v>969</v>
      </c>
      <c r="D185" s="196" t="s">
        <v>970</v>
      </c>
      <c r="E185" s="157" t="s">
        <v>74</v>
      </c>
      <c r="F185" s="201"/>
      <c r="G185" s="162" t="s">
        <v>146</v>
      </c>
      <c r="H185" s="201" t="s">
        <v>65</v>
      </c>
      <c r="I185" s="157" t="s">
        <v>74</v>
      </c>
      <c r="J185" s="157" t="s">
        <v>28</v>
      </c>
      <c r="K185" s="156" t="s">
        <v>254</v>
      </c>
      <c r="L185" s="201" t="s">
        <v>971</v>
      </c>
      <c r="M185" s="180" t="s">
        <v>972</v>
      </c>
      <c r="N185" s="154">
        <v>26</v>
      </c>
      <c r="O185" s="148" t="s">
        <v>147</v>
      </c>
    </row>
    <row r="186" spans="1:15" ht="24">
      <c r="A186" s="652"/>
      <c r="B186" s="647"/>
      <c r="C186" s="24" t="s">
        <v>973</v>
      </c>
      <c r="D186" s="197" t="s">
        <v>974</v>
      </c>
      <c r="E186" s="353" t="s">
        <v>74</v>
      </c>
      <c r="F186" s="162" t="s">
        <v>146</v>
      </c>
      <c r="G186" s="145"/>
      <c r="H186" s="201" t="s">
        <v>129</v>
      </c>
      <c r="I186" s="157" t="s">
        <v>74</v>
      </c>
      <c r="J186" s="157" t="s">
        <v>975</v>
      </c>
      <c r="K186" s="156" t="s">
        <v>254</v>
      </c>
      <c r="L186" s="201" t="s">
        <v>976</v>
      </c>
      <c r="M186" s="180" t="s">
        <v>977</v>
      </c>
      <c r="N186" s="154">
        <v>23</v>
      </c>
      <c r="O186" s="148" t="s">
        <v>147</v>
      </c>
    </row>
    <row r="187" spans="1:15" ht="24">
      <c r="A187" s="641">
        <v>42</v>
      </c>
      <c r="B187" s="645" t="s">
        <v>902</v>
      </c>
      <c r="C187" s="196" t="s">
        <v>978</v>
      </c>
      <c r="D187" s="197" t="s">
        <v>979</v>
      </c>
      <c r="E187" s="154" t="s">
        <v>908</v>
      </c>
      <c r="F187" s="162" t="s">
        <v>146</v>
      </c>
      <c r="G187" s="202"/>
      <c r="H187" s="202" t="s">
        <v>81</v>
      </c>
      <c r="I187" s="157" t="s">
        <v>74</v>
      </c>
      <c r="J187" s="157" t="s">
        <v>28</v>
      </c>
      <c r="K187" s="156" t="s">
        <v>254</v>
      </c>
      <c r="L187" s="201" t="s">
        <v>980</v>
      </c>
      <c r="M187" s="24"/>
      <c r="N187" s="154">
        <v>35</v>
      </c>
      <c r="O187" s="148" t="s">
        <v>147</v>
      </c>
    </row>
    <row r="188" spans="1:15" ht="24">
      <c r="A188" s="637"/>
      <c r="B188" s="646"/>
      <c r="C188" s="156" t="s">
        <v>981</v>
      </c>
      <c r="D188" s="197" t="s">
        <v>982</v>
      </c>
      <c r="E188" s="157" t="s">
        <v>909</v>
      </c>
      <c r="F188" s="157"/>
      <c r="G188" s="162" t="s">
        <v>146</v>
      </c>
      <c r="H188" s="201" t="s">
        <v>129</v>
      </c>
      <c r="I188" s="157" t="s">
        <v>74</v>
      </c>
      <c r="J188" s="157" t="s">
        <v>975</v>
      </c>
      <c r="K188" s="156" t="s">
        <v>254</v>
      </c>
      <c r="L188" s="201" t="s">
        <v>983</v>
      </c>
      <c r="M188" s="24"/>
      <c r="N188" s="154">
        <v>44</v>
      </c>
      <c r="O188" s="148" t="s">
        <v>147</v>
      </c>
    </row>
    <row r="189" spans="1:15" ht="24">
      <c r="A189" s="637"/>
      <c r="B189" s="646"/>
      <c r="C189" s="196" t="s">
        <v>984</v>
      </c>
      <c r="D189" s="197" t="s">
        <v>979</v>
      </c>
      <c r="E189" s="157" t="s">
        <v>985</v>
      </c>
      <c r="F189" s="162" t="s">
        <v>146</v>
      </c>
      <c r="G189" s="145"/>
      <c r="H189" s="201" t="s">
        <v>129</v>
      </c>
      <c r="I189" s="157" t="s">
        <v>74</v>
      </c>
      <c r="J189" s="157" t="s">
        <v>28</v>
      </c>
      <c r="K189" s="156" t="s">
        <v>254</v>
      </c>
      <c r="L189" s="201" t="s">
        <v>986</v>
      </c>
      <c r="M189" s="24"/>
      <c r="N189" s="154">
        <v>63</v>
      </c>
      <c r="O189" s="148" t="s">
        <v>147</v>
      </c>
    </row>
    <row r="190" spans="1:15" ht="24">
      <c r="A190" s="637"/>
      <c r="B190" s="646"/>
      <c r="C190" s="196" t="s">
        <v>987</v>
      </c>
      <c r="D190" s="197" t="s">
        <v>979</v>
      </c>
      <c r="E190" s="157" t="s">
        <v>911</v>
      </c>
      <c r="F190" s="162" t="s">
        <v>146</v>
      </c>
      <c r="G190" s="145"/>
      <c r="H190" s="201" t="s">
        <v>81</v>
      </c>
      <c r="I190" s="157" t="s">
        <v>74</v>
      </c>
      <c r="J190" s="157" t="s">
        <v>975</v>
      </c>
      <c r="K190" s="156" t="s">
        <v>254</v>
      </c>
      <c r="L190" s="201" t="s">
        <v>988</v>
      </c>
      <c r="M190" s="24"/>
      <c r="N190" s="154">
        <v>39</v>
      </c>
      <c r="O190" s="148" t="s">
        <v>147</v>
      </c>
    </row>
    <row r="191" spans="1:15" ht="24">
      <c r="A191" s="638"/>
      <c r="B191" s="647"/>
      <c r="C191" s="196" t="s">
        <v>989</v>
      </c>
      <c r="D191" s="197" t="s">
        <v>979</v>
      </c>
      <c r="E191" s="157" t="s">
        <v>912</v>
      </c>
      <c r="F191" s="203"/>
      <c r="G191" s="162" t="s">
        <v>146</v>
      </c>
      <c r="H191" s="201" t="s">
        <v>73</v>
      </c>
      <c r="I191" s="157" t="s">
        <v>74</v>
      </c>
      <c r="J191" s="157" t="s">
        <v>74</v>
      </c>
      <c r="K191" s="156" t="s">
        <v>254</v>
      </c>
      <c r="L191" s="201" t="s">
        <v>990</v>
      </c>
      <c r="M191" s="24"/>
      <c r="N191" s="154">
        <v>45</v>
      </c>
      <c r="O191" s="148" t="s">
        <v>147</v>
      </c>
    </row>
    <row r="192" spans="1:15" ht="24">
      <c r="A192" s="173"/>
      <c r="B192" s="495" t="s">
        <v>1001</v>
      </c>
      <c r="C192" s="168"/>
      <c r="D192" s="168"/>
      <c r="E192" s="168"/>
      <c r="F192" s="169"/>
      <c r="G192" s="169"/>
      <c r="H192" s="168"/>
      <c r="I192" s="168"/>
      <c r="J192" s="168"/>
      <c r="K192" s="168"/>
      <c r="L192" s="168"/>
      <c r="M192" s="168"/>
      <c r="N192" s="168"/>
      <c r="O192" s="148"/>
    </row>
    <row r="193" spans="1:15" ht="24">
      <c r="A193" s="641">
        <v>43</v>
      </c>
      <c r="B193" s="648" t="s">
        <v>993</v>
      </c>
      <c r="C193" s="172" t="s">
        <v>1002</v>
      </c>
      <c r="D193" s="204" t="s">
        <v>1003</v>
      </c>
      <c r="E193" s="205"/>
      <c r="F193" s="162" t="s">
        <v>146</v>
      </c>
      <c r="G193" s="178"/>
      <c r="H193" s="165" t="s">
        <v>81</v>
      </c>
      <c r="I193" s="165" t="s">
        <v>1004</v>
      </c>
      <c r="J193" s="165" t="s">
        <v>74</v>
      </c>
      <c r="K193" s="156" t="s">
        <v>254</v>
      </c>
      <c r="L193" s="178" t="s">
        <v>1005</v>
      </c>
      <c r="M193" s="180" t="s">
        <v>1006</v>
      </c>
      <c r="N193" s="154">
        <v>30</v>
      </c>
      <c r="O193" s="148" t="s">
        <v>147</v>
      </c>
    </row>
    <row r="194" spans="1:15" ht="24">
      <c r="A194" s="637"/>
      <c r="B194" s="649"/>
      <c r="C194" s="172" t="s">
        <v>1007</v>
      </c>
      <c r="D194" s="204" t="s">
        <v>1008</v>
      </c>
      <c r="E194" s="205"/>
      <c r="F194" s="162" t="s">
        <v>146</v>
      </c>
      <c r="G194" s="178"/>
      <c r="H194" s="165" t="s">
        <v>81</v>
      </c>
      <c r="I194" s="165" t="s">
        <v>996</v>
      </c>
      <c r="J194" s="165" t="s">
        <v>1009</v>
      </c>
      <c r="K194" s="165" t="s">
        <v>996</v>
      </c>
      <c r="L194" s="178" t="s">
        <v>1010</v>
      </c>
      <c r="M194" s="180" t="s">
        <v>1011</v>
      </c>
      <c r="N194" s="154">
        <v>24</v>
      </c>
      <c r="O194" s="148" t="s">
        <v>147</v>
      </c>
    </row>
    <row r="195" spans="1:15" ht="24">
      <c r="A195" s="638"/>
      <c r="B195" s="653"/>
      <c r="C195" s="172" t="s">
        <v>1012</v>
      </c>
      <c r="D195" s="204" t="s">
        <v>1013</v>
      </c>
      <c r="E195" s="205" t="s">
        <v>1000</v>
      </c>
      <c r="F195" s="162" t="s">
        <v>146</v>
      </c>
      <c r="G195" s="178"/>
      <c r="H195" s="165" t="s">
        <v>81</v>
      </c>
      <c r="I195" s="165" t="s">
        <v>996</v>
      </c>
      <c r="J195" s="157" t="s">
        <v>28</v>
      </c>
      <c r="K195" s="165" t="s">
        <v>996</v>
      </c>
      <c r="L195" s="178" t="s">
        <v>1014</v>
      </c>
      <c r="M195" s="180" t="s">
        <v>1015</v>
      </c>
      <c r="N195" s="154">
        <v>39</v>
      </c>
      <c r="O195" s="148" t="s">
        <v>147</v>
      </c>
    </row>
    <row r="196" spans="1:15" ht="24">
      <c r="A196" s="173"/>
      <c r="B196" s="495" t="s">
        <v>1017</v>
      </c>
      <c r="C196" s="168"/>
      <c r="D196" s="168"/>
      <c r="E196" s="168"/>
      <c r="F196" s="169"/>
      <c r="G196" s="169"/>
      <c r="H196" s="168"/>
      <c r="I196" s="168"/>
      <c r="J196" s="168"/>
      <c r="K196" s="168"/>
      <c r="L196" s="168"/>
      <c r="M196" s="168"/>
      <c r="N196" s="168"/>
      <c r="O196" s="148"/>
    </row>
    <row r="197" spans="1:15" ht="24">
      <c r="A197" s="641">
        <v>44</v>
      </c>
      <c r="B197" s="639" t="s">
        <v>1088</v>
      </c>
      <c r="C197" s="155" t="s">
        <v>1019</v>
      </c>
      <c r="D197" s="156" t="s">
        <v>1089</v>
      </c>
      <c r="E197" s="157" t="s">
        <v>1090</v>
      </c>
      <c r="F197" s="162" t="s">
        <v>146</v>
      </c>
      <c r="G197" s="157"/>
      <c r="H197" s="156" t="s">
        <v>81</v>
      </c>
      <c r="I197" s="157" t="s">
        <v>1020</v>
      </c>
      <c r="J197" s="157" t="s">
        <v>107</v>
      </c>
      <c r="K197" s="32" t="s">
        <v>1021</v>
      </c>
      <c r="L197" s="158" t="s">
        <v>1091</v>
      </c>
      <c r="M197" s="159" t="s">
        <v>1092</v>
      </c>
      <c r="N197" s="154">
        <v>33</v>
      </c>
      <c r="O197" s="148" t="s">
        <v>147</v>
      </c>
    </row>
    <row r="198" spans="1:15" ht="24">
      <c r="A198" s="637"/>
      <c r="B198" s="640"/>
      <c r="C198" s="155" t="s">
        <v>1026</v>
      </c>
      <c r="D198" s="156" t="s">
        <v>1093</v>
      </c>
      <c r="E198" s="157" t="s">
        <v>1027</v>
      </c>
      <c r="F198" s="162" t="s">
        <v>146</v>
      </c>
      <c r="G198" s="156"/>
      <c r="H198" s="156" t="s">
        <v>81</v>
      </c>
      <c r="I198" s="157" t="s">
        <v>1020</v>
      </c>
      <c r="J198" s="157" t="s">
        <v>107</v>
      </c>
      <c r="K198" s="32" t="s">
        <v>732</v>
      </c>
      <c r="L198" s="158" t="s">
        <v>1094</v>
      </c>
      <c r="M198" s="159" t="s">
        <v>1095</v>
      </c>
      <c r="N198" s="154">
        <v>50</v>
      </c>
      <c r="O198" s="148" t="s">
        <v>147</v>
      </c>
    </row>
    <row r="199" spans="1:15" ht="24">
      <c r="A199" s="637"/>
      <c r="B199" s="640"/>
      <c r="C199" s="155" t="s">
        <v>1028</v>
      </c>
      <c r="D199" s="156" t="s">
        <v>1096</v>
      </c>
      <c r="E199" s="157" t="s">
        <v>1030</v>
      </c>
      <c r="F199" s="156"/>
      <c r="G199" s="162" t="s">
        <v>146</v>
      </c>
      <c r="H199" s="156" t="s">
        <v>83</v>
      </c>
      <c r="I199" s="157" t="s">
        <v>1029</v>
      </c>
      <c r="J199" s="157" t="s">
        <v>121</v>
      </c>
      <c r="K199" s="32" t="s">
        <v>732</v>
      </c>
      <c r="L199" s="158" t="s">
        <v>1097</v>
      </c>
      <c r="M199" s="353" t="s">
        <v>74</v>
      </c>
      <c r="N199" s="154">
        <v>42</v>
      </c>
      <c r="O199" s="148" t="s">
        <v>147</v>
      </c>
    </row>
    <row r="200" spans="1:15" ht="24">
      <c r="A200" s="638"/>
      <c r="B200" s="654"/>
      <c r="C200" s="155" t="s">
        <v>1031</v>
      </c>
      <c r="D200" s="156" t="s">
        <v>1098</v>
      </c>
      <c r="E200" s="157" t="s">
        <v>1032</v>
      </c>
      <c r="F200" s="156"/>
      <c r="G200" s="162" t="s">
        <v>146</v>
      </c>
      <c r="H200" s="156" t="s">
        <v>83</v>
      </c>
      <c r="I200" s="157" t="s">
        <v>1029</v>
      </c>
      <c r="J200" s="157" t="s">
        <v>107</v>
      </c>
      <c r="K200" s="32" t="s">
        <v>732</v>
      </c>
      <c r="L200" s="158" t="s">
        <v>1099</v>
      </c>
      <c r="M200" s="159" t="s">
        <v>1100</v>
      </c>
      <c r="N200" s="154">
        <v>46</v>
      </c>
      <c r="O200" s="148" t="s">
        <v>147</v>
      </c>
    </row>
    <row r="201" spans="1:15" ht="24">
      <c r="A201" s="641">
        <v>45</v>
      </c>
      <c r="B201" s="639" t="s">
        <v>1033</v>
      </c>
      <c r="C201" s="155" t="s">
        <v>1034</v>
      </c>
      <c r="D201" s="156" t="s">
        <v>1101</v>
      </c>
      <c r="E201" s="157" t="s">
        <v>1038</v>
      </c>
      <c r="F201" s="162" t="s">
        <v>146</v>
      </c>
      <c r="G201" s="156"/>
      <c r="H201" s="156" t="s">
        <v>83</v>
      </c>
      <c r="I201" s="353" t="s">
        <v>74</v>
      </c>
      <c r="J201" s="157" t="s">
        <v>28</v>
      </c>
      <c r="K201" s="353" t="s">
        <v>74</v>
      </c>
      <c r="L201" s="158" t="s">
        <v>1102</v>
      </c>
      <c r="M201" s="353" t="s">
        <v>74</v>
      </c>
      <c r="N201" s="154">
        <v>43</v>
      </c>
      <c r="O201" s="148" t="s">
        <v>147</v>
      </c>
    </row>
    <row r="202" spans="1:15" ht="24">
      <c r="A202" s="638"/>
      <c r="B202" s="654"/>
      <c r="C202" s="155" t="s">
        <v>1039</v>
      </c>
      <c r="D202" s="156" t="s">
        <v>1103</v>
      </c>
      <c r="E202" s="157" t="s">
        <v>1104</v>
      </c>
      <c r="F202" s="162" t="s">
        <v>146</v>
      </c>
      <c r="G202" s="156"/>
      <c r="H202" s="156" t="s">
        <v>81</v>
      </c>
      <c r="I202" s="157" t="s">
        <v>1020</v>
      </c>
      <c r="J202" s="157" t="s">
        <v>28</v>
      </c>
      <c r="K202" s="32" t="s">
        <v>1033</v>
      </c>
      <c r="L202" s="158" t="s">
        <v>1105</v>
      </c>
      <c r="M202" s="159" t="s">
        <v>1106</v>
      </c>
      <c r="N202" s="154">
        <v>28</v>
      </c>
      <c r="O202" s="148" t="s">
        <v>147</v>
      </c>
    </row>
    <row r="203" spans="1:15" ht="24">
      <c r="A203" s="641">
        <v>46</v>
      </c>
      <c r="B203" s="639" t="s">
        <v>742</v>
      </c>
      <c r="C203" s="155" t="s">
        <v>1040</v>
      </c>
      <c r="D203" s="156" t="s">
        <v>1107</v>
      </c>
      <c r="E203" s="157" t="s">
        <v>1046</v>
      </c>
      <c r="F203" s="162" t="s">
        <v>146</v>
      </c>
      <c r="G203" s="156"/>
      <c r="H203" s="156" t="s">
        <v>73</v>
      </c>
      <c r="I203" s="157" t="s">
        <v>1041</v>
      </c>
      <c r="J203" s="157" t="s">
        <v>107</v>
      </c>
      <c r="K203" s="32" t="s">
        <v>1042</v>
      </c>
      <c r="L203" s="158" t="s">
        <v>1108</v>
      </c>
      <c r="M203" s="159" t="s">
        <v>1109</v>
      </c>
      <c r="N203" s="154">
        <v>47</v>
      </c>
      <c r="O203" s="148" t="s">
        <v>147</v>
      </c>
    </row>
    <row r="204" spans="1:15" ht="24">
      <c r="A204" s="637"/>
      <c r="B204" s="640"/>
      <c r="C204" s="155" t="s">
        <v>1047</v>
      </c>
      <c r="D204" s="156" t="s">
        <v>1110</v>
      </c>
      <c r="E204" s="157" t="s">
        <v>1050</v>
      </c>
      <c r="F204" s="162" t="s">
        <v>146</v>
      </c>
      <c r="G204" s="156"/>
      <c r="H204" s="156" t="s">
        <v>129</v>
      </c>
      <c r="I204" s="157" t="s">
        <v>214</v>
      </c>
      <c r="J204" s="157" t="s">
        <v>28</v>
      </c>
      <c r="K204" s="32" t="s">
        <v>1048</v>
      </c>
      <c r="L204" s="158" t="s">
        <v>1111</v>
      </c>
      <c r="M204" s="159" t="s">
        <v>1112</v>
      </c>
      <c r="N204" s="154">
        <v>27</v>
      </c>
      <c r="O204" s="148" t="s">
        <v>147</v>
      </c>
    </row>
    <row r="205" spans="1:15" ht="24">
      <c r="A205" s="638"/>
      <c r="B205" s="654"/>
      <c r="C205" s="155" t="s">
        <v>1051</v>
      </c>
      <c r="D205" s="156" t="s">
        <v>1107</v>
      </c>
      <c r="E205" s="354" t="s">
        <v>74</v>
      </c>
      <c r="F205" s="162" t="s">
        <v>146</v>
      </c>
      <c r="G205" s="156"/>
      <c r="H205" s="156" t="s">
        <v>129</v>
      </c>
      <c r="I205" s="157" t="s">
        <v>1052</v>
      </c>
      <c r="J205" s="157" t="s">
        <v>28</v>
      </c>
      <c r="K205" s="32" t="s">
        <v>1053</v>
      </c>
      <c r="L205" s="158" t="s">
        <v>1113</v>
      </c>
      <c r="M205" s="354" t="s">
        <v>74</v>
      </c>
      <c r="N205" s="154">
        <v>41</v>
      </c>
      <c r="O205" s="148" t="s">
        <v>147</v>
      </c>
    </row>
    <row r="206" spans="1:15" ht="24">
      <c r="A206" s="641">
        <v>47</v>
      </c>
      <c r="B206" s="639" t="s">
        <v>1054</v>
      </c>
      <c r="C206" s="155" t="s">
        <v>1055</v>
      </c>
      <c r="D206" s="24" t="s">
        <v>1114</v>
      </c>
      <c r="E206" s="157" t="s">
        <v>1059</v>
      </c>
      <c r="F206" s="162" t="s">
        <v>146</v>
      </c>
      <c r="G206" s="156"/>
      <c r="H206" s="156" t="s">
        <v>129</v>
      </c>
      <c r="I206" s="157" t="s">
        <v>1020</v>
      </c>
      <c r="J206" s="157" t="s">
        <v>28</v>
      </c>
      <c r="K206" s="32" t="s">
        <v>107</v>
      </c>
      <c r="L206" s="158" t="s">
        <v>1115</v>
      </c>
      <c r="M206" s="159" t="s">
        <v>1116</v>
      </c>
      <c r="N206" s="154">
        <v>62</v>
      </c>
      <c r="O206" s="148" t="s">
        <v>147</v>
      </c>
    </row>
    <row r="207" spans="1:15" ht="24">
      <c r="A207" s="637"/>
      <c r="B207" s="640"/>
      <c r="C207" s="155" t="s">
        <v>1060</v>
      </c>
      <c r="D207" s="24" t="s">
        <v>1117</v>
      </c>
      <c r="E207" s="353" t="s">
        <v>74</v>
      </c>
      <c r="F207" s="162" t="s">
        <v>146</v>
      </c>
      <c r="G207" s="156"/>
      <c r="H207" s="156" t="s">
        <v>81</v>
      </c>
      <c r="I207" s="157" t="s">
        <v>1020</v>
      </c>
      <c r="J207" s="157" t="s">
        <v>28</v>
      </c>
      <c r="K207" s="32" t="s">
        <v>107</v>
      </c>
      <c r="L207" s="158" t="s">
        <v>1118</v>
      </c>
      <c r="M207" s="159" t="s">
        <v>1119</v>
      </c>
      <c r="N207" s="154">
        <v>56</v>
      </c>
      <c r="O207" s="148" t="s">
        <v>147</v>
      </c>
    </row>
    <row r="208" spans="1:15" ht="24">
      <c r="A208" s="637"/>
      <c r="B208" s="640"/>
      <c r="C208" s="155" t="s">
        <v>1061</v>
      </c>
      <c r="D208" s="24" t="s">
        <v>1114</v>
      </c>
      <c r="E208" s="157" t="s">
        <v>1064</v>
      </c>
      <c r="F208" s="162" t="s">
        <v>146</v>
      </c>
      <c r="G208" s="156"/>
      <c r="H208" s="156" t="s">
        <v>81</v>
      </c>
      <c r="I208" s="157" t="s">
        <v>1062</v>
      </c>
      <c r="J208" s="157" t="s">
        <v>65</v>
      </c>
      <c r="K208" s="32" t="s">
        <v>1063</v>
      </c>
      <c r="L208" s="158" t="s">
        <v>1120</v>
      </c>
      <c r="M208" s="159" t="s">
        <v>1121</v>
      </c>
      <c r="N208" s="154">
        <v>28</v>
      </c>
      <c r="O208" s="148" t="s">
        <v>147</v>
      </c>
    </row>
    <row r="209" spans="1:15" ht="24">
      <c r="A209" s="637"/>
      <c r="B209" s="640"/>
      <c r="C209" s="155" t="s">
        <v>1065</v>
      </c>
      <c r="D209" s="24" t="s">
        <v>1114</v>
      </c>
      <c r="E209" s="157" t="s">
        <v>1068</v>
      </c>
      <c r="F209" s="162" t="s">
        <v>146</v>
      </c>
      <c r="G209" s="156"/>
      <c r="H209" s="156" t="s">
        <v>65</v>
      </c>
      <c r="I209" s="157" t="s">
        <v>1066</v>
      </c>
      <c r="J209" s="157" t="s">
        <v>28</v>
      </c>
      <c r="K209" s="32" t="s">
        <v>1067</v>
      </c>
      <c r="L209" s="158" t="s">
        <v>1122</v>
      </c>
      <c r="M209" s="353" t="s">
        <v>74</v>
      </c>
      <c r="N209" s="154">
        <v>27</v>
      </c>
      <c r="O209" s="148" t="s">
        <v>147</v>
      </c>
    </row>
    <row r="210" spans="1:15" ht="24">
      <c r="A210" s="638"/>
      <c r="B210" s="654"/>
      <c r="C210" s="155" t="s">
        <v>1069</v>
      </c>
      <c r="D210" s="24" t="s">
        <v>1117</v>
      </c>
      <c r="E210" s="353" t="s">
        <v>74</v>
      </c>
      <c r="F210" s="157"/>
      <c r="G210" s="162" t="s">
        <v>146</v>
      </c>
      <c r="H210" s="156" t="s">
        <v>65</v>
      </c>
      <c r="I210" s="157" t="s">
        <v>218</v>
      </c>
      <c r="J210" s="157" t="s">
        <v>65</v>
      </c>
      <c r="K210" s="32" t="s">
        <v>1070</v>
      </c>
      <c r="L210" s="158" t="s">
        <v>1123</v>
      </c>
      <c r="M210" s="159" t="s">
        <v>1124</v>
      </c>
      <c r="N210" s="154">
        <v>38</v>
      </c>
      <c r="O210" s="148" t="s">
        <v>147</v>
      </c>
    </row>
    <row r="211" spans="1:15" ht="24">
      <c r="A211" s="637">
        <v>48</v>
      </c>
      <c r="B211" s="640" t="s">
        <v>1071</v>
      </c>
      <c r="C211" s="345" t="s">
        <v>1072</v>
      </c>
      <c r="D211" s="189" t="s">
        <v>1125</v>
      </c>
      <c r="E211" s="313" t="s">
        <v>1077</v>
      </c>
      <c r="F211" s="189"/>
      <c r="G211" s="296" t="s">
        <v>146</v>
      </c>
      <c r="H211" s="315" t="s">
        <v>81</v>
      </c>
      <c r="I211" s="313" t="s">
        <v>214</v>
      </c>
      <c r="J211" s="313" t="s">
        <v>65</v>
      </c>
      <c r="K211" s="346" t="s">
        <v>1073</v>
      </c>
      <c r="L211" s="297" t="s">
        <v>1126</v>
      </c>
      <c r="M211" s="298" t="s">
        <v>1127</v>
      </c>
      <c r="N211" s="164">
        <v>39</v>
      </c>
      <c r="O211" s="341" t="s">
        <v>147</v>
      </c>
    </row>
    <row r="212" spans="1:15" ht="24">
      <c r="A212" s="637"/>
      <c r="B212" s="640"/>
      <c r="C212" s="24" t="s">
        <v>1078</v>
      </c>
      <c r="D212" s="156" t="s">
        <v>1128</v>
      </c>
      <c r="E212" s="157" t="s">
        <v>1080</v>
      </c>
      <c r="F212" s="156"/>
      <c r="G212" s="162" t="s">
        <v>146</v>
      </c>
      <c r="H212" s="23" t="s">
        <v>129</v>
      </c>
      <c r="I212" s="32" t="s">
        <v>1079</v>
      </c>
      <c r="J212" s="157" t="s">
        <v>28</v>
      </c>
      <c r="K212" s="32" t="s">
        <v>1079</v>
      </c>
      <c r="L212" s="158" t="s">
        <v>1129</v>
      </c>
      <c r="M212" s="159" t="s">
        <v>1130</v>
      </c>
      <c r="N212" s="154">
        <v>46</v>
      </c>
      <c r="O212" s="148" t="s">
        <v>147</v>
      </c>
    </row>
    <row r="213" spans="1:15" ht="24">
      <c r="A213" s="637"/>
      <c r="B213" s="640"/>
      <c r="C213" s="24" t="s">
        <v>1081</v>
      </c>
      <c r="D213" s="156" t="s">
        <v>1131</v>
      </c>
      <c r="E213" s="157" t="s">
        <v>1083</v>
      </c>
      <c r="F213" s="156"/>
      <c r="G213" s="162" t="s">
        <v>146</v>
      </c>
      <c r="H213" s="23" t="s">
        <v>129</v>
      </c>
      <c r="I213" s="32" t="s">
        <v>214</v>
      </c>
      <c r="J213" s="157" t="s">
        <v>28</v>
      </c>
      <c r="K213" s="32" t="s">
        <v>1082</v>
      </c>
      <c r="L213" s="158" t="s">
        <v>1132</v>
      </c>
      <c r="M213" s="159" t="s">
        <v>1133</v>
      </c>
      <c r="N213" s="154">
        <v>34</v>
      </c>
      <c r="O213" s="148" t="s">
        <v>147</v>
      </c>
    </row>
    <row r="214" spans="1:15" ht="24">
      <c r="A214" s="638"/>
      <c r="B214" s="654"/>
      <c r="C214" s="24" t="s">
        <v>1084</v>
      </c>
      <c r="D214" s="156" t="s">
        <v>1134</v>
      </c>
      <c r="E214" s="157" t="s">
        <v>1077</v>
      </c>
      <c r="F214" s="156"/>
      <c r="G214" s="162" t="s">
        <v>146</v>
      </c>
      <c r="H214" s="23" t="s">
        <v>129</v>
      </c>
      <c r="I214" s="32" t="s">
        <v>214</v>
      </c>
      <c r="J214" s="32" t="s">
        <v>1085</v>
      </c>
      <c r="K214" s="32" t="s">
        <v>1086</v>
      </c>
      <c r="L214" s="158" t="s">
        <v>1135</v>
      </c>
      <c r="M214" s="159" t="s">
        <v>1136</v>
      </c>
      <c r="N214" s="154">
        <v>32</v>
      </c>
      <c r="O214" s="148" t="s">
        <v>147</v>
      </c>
    </row>
    <row r="215" spans="1:15" ht="24">
      <c r="A215" s="173"/>
      <c r="B215" s="495" t="s">
        <v>1138</v>
      </c>
      <c r="C215" s="168"/>
      <c r="D215" s="168"/>
      <c r="E215" s="168"/>
      <c r="F215" s="169"/>
      <c r="G215" s="169"/>
      <c r="H215" s="168"/>
      <c r="I215" s="168"/>
      <c r="J215" s="168"/>
      <c r="K215" s="168"/>
      <c r="L215" s="168"/>
      <c r="M215" s="168"/>
      <c r="N215" s="168"/>
      <c r="O215" s="148"/>
    </row>
    <row r="216" spans="1:15" ht="24">
      <c r="A216" s="641">
        <v>49</v>
      </c>
      <c r="B216" s="639" t="s">
        <v>1140</v>
      </c>
      <c r="C216" s="156" t="s">
        <v>1174</v>
      </c>
      <c r="D216" s="160" t="s">
        <v>1175</v>
      </c>
      <c r="E216" s="161"/>
      <c r="F216" s="162" t="s">
        <v>146</v>
      </c>
      <c r="G216" s="157"/>
      <c r="H216" s="24" t="s">
        <v>81</v>
      </c>
      <c r="I216" s="156" t="s">
        <v>254</v>
      </c>
      <c r="J216" s="157" t="s">
        <v>1176</v>
      </c>
      <c r="K216" s="157" t="s">
        <v>1177</v>
      </c>
      <c r="L216" s="24" t="s">
        <v>1178</v>
      </c>
      <c r="M216" s="353" t="s">
        <v>74</v>
      </c>
      <c r="N216" s="154">
        <v>33</v>
      </c>
      <c r="O216" s="148" t="s">
        <v>147</v>
      </c>
    </row>
    <row r="217" spans="1:15" ht="24">
      <c r="A217" s="637"/>
      <c r="B217" s="640"/>
      <c r="C217" s="156" t="s">
        <v>1179</v>
      </c>
      <c r="D217" s="160" t="s">
        <v>1180</v>
      </c>
      <c r="E217" s="161" t="s">
        <v>1148</v>
      </c>
      <c r="F217" s="162" t="s">
        <v>146</v>
      </c>
      <c r="G217" s="157"/>
      <c r="H217" s="24" t="s">
        <v>83</v>
      </c>
      <c r="I217" s="157" t="s">
        <v>214</v>
      </c>
      <c r="J217" s="157" t="s">
        <v>107</v>
      </c>
      <c r="K217" s="156" t="s">
        <v>254</v>
      </c>
      <c r="L217" s="24" t="s">
        <v>1181</v>
      </c>
      <c r="M217" s="163">
        <v>225220</v>
      </c>
      <c r="N217" s="154">
        <v>40</v>
      </c>
      <c r="O217" s="148" t="s">
        <v>147</v>
      </c>
    </row>
    <row r="218" spans="1:15" ht="24">
      <c r="A218" s="637"/>
      <c r="B218" s="640"/>
      <c r="C218" s="156" t="s">
        <v>1182</v>
      </c>
      <c r="D218" s="160" t="s">
        <v>1183</v>
      </c>
      <c r="E218" s="161"/>
      <c r="F218" s="162" t="s">
        <v>146</v>
      </c>
      <c r="G218" s="157"/>
      <c r="H218" s="24" t="s">
        <v>81</v>
      </c>
      <c r="I218" s="157" t="s">
        <v>268</v>
      </c>
      <c r="J218" s="157" t="s">
        <v>28</v>
      </c>
      <c r="K218" s="157" t="s">
        <v>268</v>
      </c>
      <c r="L218" s="24" t="s">
        <v>1184</v>
      </c>
      <c r="M218" s="163">
        <v>229725</v>
      </c>
      <c r="N218" s="154">
        <v>28</v>
      </c>
      <c r="O218" s="148" t="s">
        <v>147</v>
      </c>
    </row>
    <row r="219" spans="1:15" ht="24">
      <c r="A219" s="637"/>
      <c r="B219" s="640"/>
      <c r="C219" s="156" t="s">
        <v>1185</v>
      </c>
      <c r="D219" s="160" t="s">
        <v>1183</v>
      </c>
      <c r="E219" s="161" t="s">
        <v>1186</v>
      </c>
      <c r="F219" s="162" t="s">
        <v>146</v>
      </c>
      <c r="G219" s="157"/>
      <c r="H219" s="24" t="s">
        <v>81</v>
      </c>
      <c r="I219" s="157" t="s">
        <v>268</v>
      </c>
      <c r="J219" s="157" t="s">
        <v>28</v>
      </c>
      <c r="K219" s="157" t="s">
        <v>268</v>
      </c>
      <c r="L219" s="24" t="s">
        <v>1187</v>
      </c>
      <c r="M219" s="163">
        <v>228337</v>
      </c>
      <c r="N219" s="154">
        <v>31</v>
      </c>
      <c r="O219" s="148" t="s">
        <v>147</v>
      </c>
    </row>
    <row r="220" spans="1:15" ht="24">
      <c r="A220" s="238"/>
      <c r="B220" s="371"/>
      <c r="C220" s="156" t="s">
        <v>1188</v>
      </c>
      <c r="D220" s="160" t="s">
        <v>1189</v>
      </c>
      <c r="E220" s="161" t="s">
        <v>1190</v>
      </c>
      <c r="F220" s="157"/>
      <c r="G220" s="162" t="s">
        <v>146</v>
      </c>
      <c r="H220" s="24" t="s">
        <v>65</v>
      </c>
      <c r="I220" s="156" t="s">
        <v>254</v>
      </c>
      <c r="J220" s="157" t="s">
        <v>421</v>
      </c>
      <c r="K220" s="156" t="s">
        <v>254</v>
      </c>
      <c r="L220" s="24" t="s">
        <v>1191</v>
      </c>
      <c r="M220" s="353" t="s">
        <v>74</v>
      </c>
      <c r="N220" s="154">
        <v>32</v>
      </c>
      <c r="O220" s="148" t="s">
        <v>147</v>
      </c>
    </row>
    <row r="221" spans="1:15" ht="24">
      <c r="A221" s="641">
        <v>50</v>
      </c>
      <c r="B221" s="639" t="s">
        <v>1149</v>
      </c>
      <c r="C221" s="165" t="s">
        <v>1150</v>
      </c>
      <c r="D221" s="156" t="s">
        <v>1192</v>
      </c>
      <c r="E221" s="161" t="s">
        <v>1154</v>
      </c>
      <c r="F221" s="162" t="s">
        <v>146</v>
      </c>
      <c r="G221" s="157"/>
      <c r="H221" s="24" t="s">
        <v>81</v>
      </c>
      <c r="I221" s="157" t="s">
        <v>1151</v>
      </c>
      <c r="J221" s="157" t="s">
        <v>28</v>
      </c>
      <c r="K221" s="157" t="s">
        <v>268</v>
      </c>
      <c r="L221" s="24" t="s">
        <v>1193</v>
      </c>
      <c r="M221" s="163">
        <v>219295</v>
      </c>
      <c r="N221" s="154">
        <v>56</v>
      </c>
      <c r="O221" s="148" t="s">
        <v>147</v>
      </c>
    </row>
    <row r="222" spans="1:15" ht="24">
      <c r="A222" s="637"/>
      <c r="B222" s="640"/>
      <c r="C222" s="165" t="s">
        <v>1194</v>
      </c>
      <c r="D222" s="156" t="s">
        <v>1195</v>
      </c>
      <c r="E222" s="161"/>
      <c r="F222" s="162" t="s">
        <v>146</v>
      </c>
      <c r="G222" s="157"/>
      <c r="H222" s="24" t="s">
        <v>1196</v>
      </c>
      <c r="I222" s="156" t="s">
        <v>254</v>
      </c>
      <c r="J222" s="157" t="s">
        <v>107</v>
      </c>
      <c r="K222" s="156" t="s">
        <v>254</v>
      </c>
      <c r="L222" s="24" t="s">
        <v>1197</v>
      </c>
      <c r="M222" s="163">
        <v>208951</v>
      </c>
      <c r="N222" s="154">
        <v>84</v>
      </c>
      <c r="O222" s="148" t="s">
        <v>147</v>
      </c>
    </row>
    <row r="223" spans="1:15" ht="24">
      <c r="A223" s="637"/>
      <c r="B223" s="640"/>
      <c r="C223" s="165" t="s">
        <v>1198</v>
      </c>
      <c r="D223" s="156" t="s">
        <v>1199</v>
      </c>
      <c r="E223" s="161" t="s">
        <v>1154</v>
      </c>
      <c r="F223" s="162" t="s">
        <v>146</v>
      </c>
      <c r="G223" s="157"/>
      <c r="H223" s="24" t="s">
        <v>83</v>
      </c>
      <c r="I223" s="157" t="s">
        <v>1200</v>
      </c>
      <c r="J223" s="157" t="s">
        <v>107</v>
      </c>
      <c r="K223" s="156" t="s">
        <v>254</v>
      </c>
      <c r="L223" s="24" t="s">
        <v>1201</v>
      </c>
      <c r="M223" s="163">
        <v>223136</v>
      </c>
      <c r="N223" s="154">
        <v>46</v>
      </c>
      <c r="O223" s="148" t="s">
        <v>147</v>
      </c>
    </row>
    <row r="224" spans="1:15" ht="24">
      <c r="A224" s="638"/>
      <c r="B224" s="654"/>
      <c r="C224" s="165" t="s">
        <v>1202</v>
      </c>
      <c r="D224" s="156" t="s">
        <v>1203</v>
      </c>
      <c r="E224" s="161" t="s">
        <v>1204</v>
      </c>
      <c r="F224" s="162" t="s">
        <v>146</v>
      </c>
      <c r="G224" s="157"/>
      <c r="H224" s="24" t="s">
        <v>81</v>
      </c>
      <c r="I224" s="157" t="s">
        <v>1151</v>
      </c>
      <c r="J224" s="157" t="s">
        <v>107</v>
      </c>
      <c r="K224" s="157" t="s">
        <v>1149</v>
      </c>
      <c r="L224" s="24" t="s">
        <v>1205</v>
      </c>
      <c r="M224" s="163">
        <v>230314</v>
      </c>
      <c r="N224" s="154">
        <v>26</v>
      </c>
      <c r="O224" s="148" t="s">
        <v>147</v>
      </c>
    </row>
    <row r="225" spans="1:15" ht="24">
      <c r="A225" s="641">
        <v>51</v>
      </c>
      <c r="B225" s="639" t="s">
        <v>1155</v>
      </c>
      <c r="C225" s="156" t="s">
        <v>1156</v>
      </c>
      <c r="D225" s="156" t="s">
        <v>1206</v>
      </c>
      <c r="E225" s="161" t="s">
        <v>1160</v>
      </c>
      <c r="F225" s="162" t="s">
        <v>146</v>
      </c>
      <c r="G225" s="157"/>
      <c r="H225" s="166" t="s">
        <v>129</v>
      </c>
      <c r="I225" s="157" t="s">
        <v>1151</v>
      </c>
      <c r="J225" s="157" t="s">
        <v>107</v>
      </c>
      <c r="K225" s="156" t="s">
        <v>254</v>
      </c>
      <c r="L225" s="24" t="s">
        <v>1207</v>
      </c>
      <c r="M225" s="353" t="s">
        <v>74</v>
      </c>
      <c r="N225" s="154">
        <v>42</v>
      </c>
      <c r="O225" s="148" t="s">
        <v>147</v>
      </c>
    </row>
    <row r="226" spans="1:15" ht="24">
      <c r="A226" s="637"/>
      <c r="B226" s="640"/>
      <c r="C226" s="156" t="s">
        <v>1208</v>
      </c>
      <c r="D226" s="156" t="s">
        <v>1209</v>
      </c>
      <c r="E226" s="161"/>
      <c r="F226" s="162" t="s">
        <v>146</v>
      </c>
      <c r="G226" s="157"/>
      <c r="H226" s="24" t="s">
        <v>129</v>
      </c>
      <c r="I226" s="157" t="s">
        <v>1151</v>
      </c>
      <c r="J226" s="157" t="s">
        <v>107</v>
      </c>
      <c r="K226" s="156" t="s">
        <v>254</v>
      </c>
      <c r="L226" s="24" t="s">
        <v>1210</v>
      </c>
      <c r="M226" s="353" t="s">
        <v>74</v>
      </c>
      <c r="N226" s="154">
        <v>41</v>
      </c>
      <c r="O226" s="148" t="s">
        <v>147</v>
      </c>
    </row>
    <row r="227" spans="1:15" ht="24">
      <c r="A227" s="637"/>
      <c r="B227" s="640"/>
      <c r="C227" s="156" t="s">
        <v>1211</v>
      </c>
      <c r="D227" s="156" t="s">
        <v>1212</v>
      </c>
      <c r="E227" s="161"/>
      <c r="F227" s="162" t="s">
        <v>146</v>
      </c>
      <c r="G227" s="157"/>
      <c r="H227" s="24" t="s">
        <v>129</v>
      </c>
      <c r="I227" s="157" t="s">
        <v>1213</v>
      </c>
      <c r="J227" s="157" t="s">
        <v>421</v>
      </c>
      <c r="K227" s="157" t="s">
        <v>1213</v>
      </c>
      <c r="L227" s="24" t="s">
        <v>1214</v>
      </c>
      <c r="M227" s="353" t="s">
        <v>74</v>
      </c>
      <c r="N227" s="154">
        <v>25</v>
      </c>
      <c r="O227" s="148" t="s">
        <v>147</v>
      </c>
    </row>
    <row r="228" spans="1:15" ht="24">
      <c r="A228" s="637"/>
      <c r="B228" s="640"/>
      <c r="C228" s="156" t="s">
        <v>1215</v>
      </c>
      <c r="D228" s="156" t="s">
        <v>1216</v>
      </c>
      <c r="E228" s="161"/>
      <c r="F228" s="162" t="s">
        <v>146</v>
      </c>
      <c r="G228" s="157"/>
      <c r="H228" s="24" t="s">
        <v>83</v>
      </c>
      <c r="I228" s="156" t="s">
        <v>254</v>
      </c>
      <c r="J228" s="157" t="s">
        <v>107</v>
      </c>
      <c r="K228" s="353" t="s">
        <v>74</v>
      </c>
      <c r="L228" s="24" t="s">
        <v>1217</v>
      </c>
      <c r="M228" s="353" t="s">
        <v>74</v>
      </c>
      <c r="N228" s="154">
        <v>31</v>
      </c>
      <c r="O228" s="148" t="s">
        <v>147</v>
      </c>
    </row>
    <row r="229" spans="1:15" ht="24">
      <c r="A229" s="638"/>
      <c r="B229" s="654"/>
      <c r="C229" s="156" t="s">
        <v>1218</v>
      </c>
      <c r="D229" s="156" t="s">
        <v>1219</v>
      </c>
      <c r="E229" s="161"/>
      <c r="F229" s="157"/>
      <c r="G229" s="162" t="s">
        <v>146</v>
      </c>
      <c r="H229" s="24" t="s">
        <v>83</v>
      </c>
      <c r="I229" s="157"/>
      <c r="J229" s="157" t="s">
        <v>107</v>
      </c>
      <c r="K229" s="354" t="s">
        <v>74</v>
      </c>
      <c r="L229" s="24" t="s">
        <v>1220</v>
      </c>
      <c r="M229" s="354" t="s">
        <v>74</v>
      </c>
      <c r="N229" s="154">
        <v>25</v>
      </c>
      <c r="O229" s="148" t="s">
        <v>147</v>
      </c>
    </row>
    <row r="230" spans="1:15" ht="24">
      <c r="A230" s="323"/>
      <c r="B230" s="306"/>
      <c r="C230" s="301"/>
      <c r="D230" s="301"/>
      <c r="E230" s="435"/>
      <c r="F230" s="302"/>
      <c r="G230" s="303"/>
      <c r="H230" s="305"/>
      <c r="I230" s="302"/>
      <c r="J230" s="302"/>
      <c r="K230" s="436"/>
      <c r="L230" s="305"/>
      <c r="M230" s="436"/>
      <c r="N230" s="306"/>
      <c r="O230" s="342"/>
    </row>
    <row r="231" spans="1:15" ht="24">
      <c r="A231" s="637">
        <v>52</v>
      </c>
      <c r="B231" s="640" t="s">
        <v>1161</v>
      </c>
      <c r="C231" s="189" t="s">
        <v>1221</v>
      </c>
      <c r="D231" s="189" t="s">
        <v>1222</v>
      </c>
      <c r="E231" s="321" t="s">
        <v>1166</v>
      </c>
      <c r="F231" s="296" t="s">
        <v>146</v>
      </c>
      <c r="G231" s="313"/>
      <c r="H231" s="315" t="s">
        <v>81</v>
      </c>
      <c r="I231" s="313" t="s">
        <v>268</v>
      </c>
      <c r="J231" s="313" t="s">
        <v>1223</v>
      </c>
      <c r="K231" s="313" t="s">
        <v>268</v>
      </c>
      <c r="L231" s="315" t="s">
        <v>1224</v>
      </c>
      <c r="M231" s="322">
        <v>227529</v>
      </c>
      <c r="N231" s="164">
        <v>34</v>
      </c>
      <c r="O231" s="341" t="s">
        <v>147</v>
      </c>
    </row>
    <row r="232" spans="1:15" ht="24">
      <c r="A232" s="637"/>
      <c r="B232" s="640"/>
      <c r="C232" s="156" t="s">
        <v>1225</v>
      </c>
      <c r="D232" s="156" t="s">
        <v>1226</v>
      </c>
      <c r="E232" s="161" t="s">
        <v>1227</v>
      </c>
      <c r="F232" s="162" t="s">
        <v>146</v>
      </c>
      <c r="G232" s="157"/>
      <c r="H232" s="24" t="s">
        <v>129</v>
      </c>
      <c r="I232" s="157" t="s">
        <v>214</v>
      </c>
      <c r="J232" s="157" t="s">
        <v>107</v>
      </c>
      <c r="K232" s="157" t="s">
        <v>107</v>
      </c>
      <c r="L232" s="24" t="s">
        <v>1228</v>
      </c>
      <c r="M232" s="163">
        <v>225704</v>
      </c>
      <c r="N232" s="154">
        <v>39</v>
      </c>
      <c r="O232" s="148" t="s">
        <v>147</v>
      </c>
    </row>
    <row r="233" spans="1:15" ht="24">
      <c r="A233" s="638"/>
      <c r="B233" s="654"/>
      <c r="C233" s="156" t="s">
        <v>1229</v>
      </c>
      <c r="D233" s="156" t="s">
        <v>1230</v>
      </c>
      <c r="E233" s="161" t="s">
        <v>1231</v>
      </c>
      <c r="F233" s="162" t="s">
        <v>146</v>
      </c>
      <c r="G233" s="157"/>
      <c r="H233" s="24" t="s">
        <v>83</v>
      </c>
      <c r="I233" s="157" t="s">
        <v>1232</v>
      </c>
      <c r="J233" s="157" t="s">
        <v>28</v>
      </c>
      <c r="K233" s="157" t="s">
        <v>1233</v>
      </c>
      <c r="L233" s="24" t="s">
        <v>1234</v>
      </c>
      <c r="M233" s="163">
        <v>224265</v>
      </c>
      <c r="N233" s="154">
        <v>42</v>
      </c>
      <c r="O233" s="148" t="s">
        <v>147</v>
      </c>
    </row>
    <row r="234" spans="1:15" ht="24">
      <c r="A234" s="641">
        <v>53</v>
      </c>
      <c r="B234" s="639" t="s">
        <v>1167</v>
      </c>
      <c r="C234" s="156" t="s">
        <v>1168</v>
      </c>
      <c r="D234" s="156" t="s">
        <v>1235</v>
      </c>
      <c r="E234" s="161" t="s">
        <v>1172</v>
      </c>
      <c r="F234" s="162" t="s">
        <v>146</v>
      </c>
      <c r="G234" s="157"/>
      <c r="H234" s="24" t="s">
        <v>81</v>
      </c>
      <c r="I234" s="157" t="s">
        <v>1151</v>
      </c>
      <c r="J234" s="157" t="s">
        <v>1236</v>
      </c>
      <c r="K234" s="157" t="s">
        <v>1169</v>
      </c>
      <c r="L234" s="24" t="s">
        <v>1237</v>
      </c>
      <c r="M234" s="163">
        <v>223969</v>
      </c>
      <c r="N234" s="154">
        <v>43</v>
      </c>
      <c r="O234" s="148" t="s">
        <v>147</v>
      </c>
    </row>
    <row r="235" spans="1:15" ht="24">
      <c r="A235" s="637"/>
      <c r="B235" s="640"/>
      <c r="C235" s="156" t="s">
        <v>1238</v>
      </c>
      <c r="D235" s="156" t="s">
        <v>1239</v>
      </c>
      <c r="E235" s="161" t="s">
        <v>1240</v>
      </c>
      <c r="F235" s="162" t="s">
        <v>146</v>
      </c>
      <c r="G235" s="157"/>
      <c r="H235" s="24" t="s">
        <v>81</v>
      </c>
      <c r="I235" s="157" t="s">
        <v>1151</v>
      </c>
      <c r="J235" s="157" t="s">
        <v>28</v>
      </c>
      <c r="K235" s="157" t="s">
        <v>1241</v>
      </c>
      <c r="L235" s="24" t="s">
        <v>1242</v>
      </c>
      <c r="M235" s="163">
        <v>222730</v>
      </c>
      <c r="N235" s="154">
        <v>47</v>
      </c>
      <c r="O235" s="148" t="s">
        <v>147</v>
      </c>
    </row>
    <row r="236" spans="1:15" ht="24">
      <c r="A236" s="638"/>
      <c r="B236" s="654"/>
      <c r="C236" s="156" t="s">
        <v>1243</v>
      </c>
      <c r="D236" s="156" t="s">
        <v>1244</v>
      </c>
      <c r="E236" s="161" t="s">
        <v>1245</v>
      </c>
      <c r="F236" s="157"/>
      <c r="G236" s="162" t="s">
        <v>146</v>
      </c>
      <c r="H236" s="24" t="s">
        <v>83</v>
      </c>
      <c r="I236" s="157" t="s">
        <v>1246</v>
      </c>
      <c r="J236" s="157" t="s">
        <v>107</v>
      </c>
      <c r="K236" s="157"/>
      <c r="L236" s="24" t="s">
        <v>1247</v>
      </c>
      <c r="M236" s="163">
        <v>225452</v>
      </c>
      <c r="N236" s="154">
        <v>39</v>
      </c>
      <c r="O236" s="148" t="s">
        <v>147</v>
      </c>
    </row>
    <row r="237" spans="1:15" ht="24">
      <c r="A237" s="397"/>
      <c r="B237" s="497" t="s">
        <v>1286</v>
      </c>
      <c r="C237" s="272"/>
      <c r="D237" s="272"/>
      <c r="E237" s="272"/>
      <c r="F237" s="398"/>
      <c r="G237" s="398"/>
      <c r="H237" s="272"/>
      <c r="I237" s="272"/>
      <c r="J237" s="272"/>
      <c r="K237" s="399"/>
      <c r="L237" s="272"/>
      <c r="M237" s="272"/>
      <c r="N237" s="272"/>
      <c r="O237" s="400"/>
    </row>
    <row r="238" spans="1:16" ht="24">
      <c r="A238" s="641">
        <v>54</v>
      </c>
      <c r="B238" s="639" t="s">
        <v>1173</v>
      </c>
      <c r="C238" s="386" t="s">
        <v>1287</v>
      </c>
      <c r="D238" s="201" t="s">
        <v>1449</v>
      </c>
      <c r="E238" s="387" t="s">
        <v>74</v>
      </c>
      <c r="F238" s="24"/>
      <c r="G238" s="162" t="s">
        <v>146</v>
      </c>
      <c r="H238" s="154" t="s">
        <v>81</v>
      </c>
      <c r="I238" s="387" t="s">
        <v>74</v>
      </c>
      <c r="J238" s="157" t="s">
        <v>28</v>
      </c>
      <c r="K238" s="387" t="s">
        <v>74</v>
      </c>
      <c r="L238" s="154" t="s">
        <v>1288</v>
      </c>
      <c r="M238" s="387" t="s">
        <v>74</v>
      </c>
      <c r="N238" s="387">
        <v>46</v>
      </c>
      <c r="O238" s="148" t="s">
        <v>147</v>
      </c>
      <c r="P238" s="406"/>
    </row>
    <row r="239" spans="1:16" ht="24">
      <c r="A239" s="637"/>
      <c r="B239" s="640"/>
      <c r="C239" s="386" t="s">
        <v>1252</v>
      </c>
      <c r="D239" s="24" t="s">
        <v>1289</v>
      </c>
      <c r="E239" s="388" t="s">
        <v>1253</v>
      </c>
      <c r="F239" s="162" t="s">
        <v>146</v>
      </c>
      <c r="G239" s="387"/>
      <c r="H239" s="154" t="s">
        <v>81</v>
      </c>
      <c r="I239" s="387" t="s">
        <v>74</v>
      </c>
      <c r="J239" s="198" t="s">
        <v>116</v>
      </c>
      <c r="K239" s="387" t="s">
        <v>74</v>
      </c>
      <c r="L239" s="154" t="s">
        <v>1290</v>
      </c>
      <c r="M239" s="387" t="s">
        <v>74</v>
      </c>
      <c r="N239" s="387">
        <v>32</v>
      </c>
      <c r="O239" s="148" t="s">
        <v>147</v>
      </c>
      <c r="P239" s="406"/>
    </row>
    <row r="240" spans="1:16" ht="24">
      <c r="A240" s="637"/>
      <c r="B240" s="640"/>
      <c r="C240" s="386" t="s">
        <v>1254</v>
      </c>
      <c r="D240" s="201" t="s">
        <v>1291</v>
      </c>
      <c r="E240" s="388" t="s">
        <v>1255</v>
      </c>
      <c r="F240" s="162" t="s">
        <v>146</v>
      </c>
      <c r="G240" s="387"/>
      <c r="H240" s="154" t="s">
        <v>81</v>
      </c>
      <c r="I240" s="387" t="s">
        <v>74</v>
      </c>
      <c r="J240" s="198" t="s">
        <v>116</v>
      </c>
      <c r="K240" s="387" t="s">
        <v>74</v>
      </c>
      <c r="L240" s="154" t="s">
        <v>1292</v>
      </c>
      <c r="M240" s="387" t="s">
        <v>74</v>
      </c>
      <c r="N240" s="387">
        <v>36</v>
      </c>
      <c r="O240" s="148" t="s">
        <v>147</v>
      </c>
      <c r="P240" s="406"/>
    </row>
    <row r="241" spans="1:16" ht="24">
      <c r="A241" s="638"/>
      <c r="B241" s="654"/>
      <c r="C241" s="386" t="s">
        <v>1256</v>
      </c>
      <c r="D241" s="201" t="s">
        <v>1291</v>
      </c>
      <c r="E241" s="387" t="s">
        <v>74</v>
      </c>
      <c r="F241" s="162" t="s">
        <v>146</v>
      </c>
      <c r="G241" s="387"/>
      <c r="H241" s="154" t="s">
        <v>81</v>
      </c>
      <c r="I241" s="387" t="s">
        <v>74</v>
      </c>
      <c r="J241" s="198" t="s">
        <v>116</v>
      </c>
      <c r="K241" s="387" t="s">
        <v>74</v>
      </c>
      <c r="L241" s="154" t="s">
        <v>1293</v>
      </c>
      <c r="M241" s="387" t="s">
        <v>74</v>
      </c>
      <c r="N241" s="387">
        <v>29</v>
      </c>
      <c r="O241" s="148" t="s">
        <v>147</v>
      </c>
      <c r="P241" s="406"/>
    </row>
    <row r="242" spans="1:16" ht="24">
      <c r="A242" s="641">
        <v>55</v>
      </c>
      <c r="B242" s="639" t="s">
        <v>1257</v>
      </c>
      <c r="C242" s="389" t="s">
        <v>1258</v>
      </c>
      <c r="D242" s="201" t="s">
        <v>1294</v>
      </c>
      <c r="E242" s="388" t="s">
        <v>1262</v>
      </c>
      <c r="F242" s="162" t="s">
        <v>146</v>
      </c>
      <c r="G242" s="387"/>
      <c r="H242" s="157" t="s">
        <v>83</v>
      </c>
      <c r="I242" s="387" t="s">
        <v>74</v>
      </c>
      <c r="J242" s="390" t="s">
        <v>1259</v>
      </c>
      <c r="K242" s="387" t="s">
        <v>74</v>
      </c>
      <c r="L242" s="154" t="s">
        <v>1295</v>
      </c>
      <c r="M242" s="387" t="s">
        <v>74</v>
      </c>
      <c r="N242" s="387">
        <v>50</v>
      </c>
      <c r="O242" s="148" t="s">
        <v>147</v>
      </c>
      <c r="P242" s="406"/>
    </row>
    <row r="243" spans="1:16" ht="24">
      <c r="A243" s="637"/>
      <c r="B243" s="640"/>
      <c r="C243" s="389" t="s">
        <v>1263</v>
      </c>
      <c r="D243" s="201" t="s">
        <v>1296</v>
      </c>
      <c r="E243" s="388" t="s">
        <v>1264</v>
      </c>
      <c r="F243" s="162" t="s">
        <v>146</v>
      </c>
      <c r="G243" s="387" t="s">
        <v>74</v>
      </c>
      <c r="H243" s="154" t="s">
        <v>81</v>
      </c>
      <c r="I243" s="387" t="s">
        <v>74</v>
      </c>
      <c r="J243" s="157" t="s">
        <v>29</v>
      </c>
      <c r="K243" s="387" t="s">
        <v>74</v>
      </c>
      <c r="L243" s="154" t="s">
        <v>1297</v>
      </c>
      <c r="M243" s="387" t="s">
        <v>74</v>
      </c>
      <c r="N243" s="387">
        <v>26</v>
      </c>
      <c r="O243" s="148" t="s">
        <v>147</v>
      </c>
      <c r="P243" s="406"/>
    </row>
    <row r="244" spans="1:16" ht="24">
      <c r="A244" s="391"/>
      <c r="B244" s="392"/>
      <c r="C244" s="389" t="s">
        <v>1265</v>
      </c>
      <c r="D244" s="201" t="s">
        <v>1296</v>
      </c>
      <c r="E244" s="388" t="s">
        <v>1266</v>
      </c>
      <c r="F244" s="162" t="s">
        <v>146</v>
      </c>
      <c r="G244" s="387" t="s">
        <v>74</v>
      </c>
      <c r="H244" s="154" t="s">
        <v>81</v>
      </c>
      <c r="I244" s="387" t="s">
        <v>74</v>
      </c>
      <c r="J244" s="157" t="s">
        <v>28</v>
      </c>
      <c r="K244" s="387" t="s">
        <v>74</v>
      </c>
      <c r="L244" s="154" t="s">
        <v>1298</v>
      </c>
      <c r="M244" s="387" t="s">
        <v>74</v>
      </c>
      <c r="N244" s="387">
        <v>24</v>
      </c>
      <c r="O244" s="148" t="s">
        <v>147</v>
      </c>
      <c r="P244" s="406"/>
    </row>
    <row r="245" spans="1:16" ht="24">
      <c r="A245" s="238"/>
      <c r="B245" s="371"/>
      <c r="C245" s="389" t="s">
        <v>1267</v>
      </c>
      <c r="D245" s="201" t="s">
        <v>1296</v>
      </c>
      <c r="E245" s="387" t="s">
        <v>74</v>
      </c>
      <c r="F245" s="162" t="s">
        <v>146</v>
      </c>
      <c r="G245" s="387" t="s">
        <v>74</v>
      </c>
      <c r="H245" s="154" t="s">
        <v>81</v>
      </c>
      <c r="I245" s="387" t="s">
        <v>74</v>
      </c>
      <c r="J245" s="157" t="s">
        <v>29</v>
      </c>
      <c r="K245" s="387" t="s">
        <v>74</v>
      </c>
      <c r="L245" s="154" t="s">
        <v>1299</v>
      </c>
      <c r="M245" s="387" t="s">
        <v>74</v>
      </c>
      <c r="N245" s="387">
        <v>21</v>
      </c>
      <c r="O245" s="148" t="s">
        <v>147</v>
      </c>
      <c r="P245" s="406"/>
    </row>
    <row r="246" spans="1:16" ht="24">
      <c r="A246" s="641">
        <v>56</v>
      </c>
      <c r="B246" s="690" t="s">
        <v>1268</v>
      </c>
      <c r="C246" s="389" t="s">
        <v>1269</v>
      </c>
      <c r="D246" s="201" t="s">
        <v>1300</v>
      </c>
      <c r="E246" s="388" t="s">
        <v>1271</v>
      </c>
      <c r="F246" s="162" t="s">
        <v>146</v>
      </c>
      <c r="G246" s="162"/>
      <c r="H246" s="154" t="s">
        <v>81</v>
      </c>
      <c r="I246" s="387" t="s">
        <v>74</v>
      </c>
      <c r="J246" s="157" t="s">
        <v>28</v>
      </c>
      <c r="K246" s="387" t="s">
        <v>74</v>
      </c>
      <c r="L246" s="154" t="s">
        <v>1301</v>
      </c>
      <c r="M246" s="387" t="s">
        <v>74</v>
      </c>
      <c r="N246" s="387">
        <v>63</v>
      </c>
      <c r="O246" s="148" t="s">
        <v>147</v>
      </c>
      <c r="P246" s="406"/>
    </row>
    <row r="247" spans="1:16" ht="24">
      <c r="A247" s="637"/>
      <c r="B247" s="658"/>
      <c r="C247" s="389" t="s">
        <v>1272</v>
      </c>
      <c r="D247" s="201" t="s">
        <v>1300</v>
      </c>
      <c r="E247" s="388" t="s">
        <v>1273</v>
      </c>
      <c r="F247" s="162" t="s">
        <v>146</v>
      </c>
      <c r="G247" s="162"/>
      <c r="H247" s="157" t="s">
        <v>73</v>
      </c>
      <c r="I247" s="387" t="s">
        <v>74</v>
      </c>
      <c r="J247" s="154" t="s">
        <v>107</v>
      </c>
      <c r="K247" s="387" t="s">
        <v>74</v>
      </c>
      <c r="L247" s="154" t="s">
        <v>1302</v>
      </c>
      <c r="M247" s="387" t="s">
        <v>74</v>
      </c>
      <c r="N247" s="387">
        <v>49</v>
      </c>
      <c r="O247" s="148" t="s">
        <v>147</v>
      </c>
      <c r="P247" s="406"/>
    </row>
    <row r="248" spans="1:16" ht="24">
      <c r="A248" s="637"/>
      <c r="B248" s="658"/>
      <c r="C248" s="389" t="s">
        <v>1274</v>
      </c>
      <c r="D248" s="201" t="s">
        <v>1300</v>
      </c>
      <c r="E248" s="388" t="s">
        <v>1275</v>
      </c>
      <c r="F248" s="162" t="s">
        <v>146</v>
      </c>
      <c r="G248" s="162"/>
      <c r="H248" s="157" t="s">
        <v>73</v>
      </c>
      <c r="I248" s="387" t="s">
        <v>74</v>
      </c>
      <c r="J248" s="154" t="s">
        <v>107</v>
      </c>
      <c r="K248" s="387" t="s">
        <v>74</v>
      </c>
      <c r="L248" s="154" t="s">
        <v>1303</v>
      </c>
      <c r="M248" s="387" t="s">
        <v>74</v>
      </c>
      <c r="N248" s="387">
        <v>59</v>
      </c>
      <c r="O248" s="148" t="s">
        <v>147</v>
      </c>
      <c r="P248" s="406"/>
    </row>
    <row r="249" spans="1:16" ht="24">
      <c r="A249" s="637"/>
      <c r="B249" s="658"/>
      <c r="C249" s="389" t="s">
        <v>1276</v>
      </c>
      <c r="D249" s="201" t="s">
        <v>1300</v>
      </c>
      <c r="E249" s="388" t="s">
        <v>1277</v>
      </c>
      <c r="F249" s="162" t="s">
        <v>146</v>
      </c>
      <c r="G249" s="162"/>
      <c r="H249" s="157" t="s">
        <v>73</v>
      </c>
      <c r="I249" s="387" t="s">
        <v>74</v>
      </c>
      <c r="J249" s="154" t="s">
        <v>129</v>
      </c>
      <c r="K249" s="387" t="s">
        <v>74</v>
      </c>
      <c r="L249" s="154" t="s">
        <v>1304</v>
      </c>
      <c r="M249" s="387" t="s">
        <v>74</v>
      </c>
      <c r="N249" s="387">
        <v>52</v>
      </c>
      <c r="O249" s="148" t="s">
        <v>147</v>
      </c>
      <c r="P249" s="406"/>
    </row>
    <row r="250" spans="1:16" ht="24">
      <c r="A250" s="637"/>
      <c r="B250" s="658"/>
      <c r="C250" s="389" t="s">
        <v>1305</v>
      </c>
      <c r="D250" s="201" t="s">
        <v>1306</v>
      </c>
      <c r="E250" s="388" t="s">
        <v>74</v>
      </c>
      <c r="F250" s="162" t="s">
        <v>146</v>
      </c>
      <c r="G250" s="162"/>
      <c r="H250" s="157" t="s">
        <v>83</v>
      </c>
      <c r="I250" s="387" t="s">
        <v>74</v>
      </c>
      <c r="J250" s="154" t="s">
        <v>107</v>
      </c>
      <c r="K250" s="387" t="s">
        <v>74</v>
      </c>
      <c r="L250" s="154" t="s">
        <v>1307</v>
      </c>
      <c r="M250" s="387" t="s">
        <v>74</v>
      </c>
      <c r="N250" s="387">
        <v>47</v>
      </c>
      <c r="O250" s="148" t="s">
        <v>147</v>
      </c>
      <c r="P250" s="406"/>
    </row>
    <row r="251" spans="1:16" ht="24">
      <c r="A251" s="637"/>
      <c r="B251" s="658"/>
      <c r="C251" s="389" t="s">
        <v>1308</v>
      </c>
      <c r="D251" s="201" t="s">
        <v>1309</v>
      </c>
      <c r="E251" s="388" t="s">
        <v>1310</v>
      </c>
      <c r="F251" s="162"/>
      <c r="G251" s="162" t="s">
        <v>146</v>
      </c>
      <c r="H251" s="157" t="s">
        <v>129</v>
      </c>
      <c r="I251" s="387" t="s">
        <v>74</v>
      </c>
      <c r="J251" s="154" t="s">
        <v>107</v>
      </c>
      <c r="K251" s="387" t="s">
        <v>74</v>
      </c>
      <c r="L251" s="154" t="s">
        <v>1311</v>
      </c>
      <c r="M251" s="387" t="s">
        <v>74</v>
      </c>
      <c r="N251" s="387">
        <v>45</v>
      </c>
      <c r="O251" s="148" t="s">
        <v>147</v>
      </c>
      <c r="P251" s="406"/>
    </row>
    <row r="252" spans="1:16" ht="24">
      <c r="A252" s="637"/>
      <c r="B252" s="658"/>
      <c r="C252" s="389" t="s">
        <v>1312</v>
      </c>
      <c r="D252" s="201" t="s">
        <v>1313</v>
      </c>
      <c r="E252" s="388" t="s">
        <v>74</v>
      </c>
      <c r="F252" s="162"/>
      <c r="G252" s="162" t="s">
        <v>146</v>
      </c>
      <c r="H252" s="157" t="s">
        <v>1314</v>
      </c>
      <c r="I252" s="387" t="s">
        <v>74</v>
      </c>
      <c r="J252" s="154" t="s">
        <v>107</v>
      </c>
      <c r="K252" s="387" t="s">
        <v>74</v>
      </c>
      <c r="L252" s="154" t="s">
        <v>1315</v>
      </c>
      <c r="M252" s="387" t="s">
        <v>74</v>
      </c>
      <c r="N252" s="387">
        <v>45</v>
      </c>
      <c r="O252" s="148" t="s">
        <v>147</v>
      </c>
      <c r="P252" s="406"/>
    </row>
    <row r="253" spans="1:16" ht="24">
      <c r="A253" s="637"/>
      <c r="B253" s="658"/>
      <c r="C253" s="389" t="s">
        <v>1316</v>
      </c>
      <c r="D253" s="201" t="s">
        <v>1317</v>
      </c>
      <c r="E253" s="388" t="s">
        <v>74</v>
      </c>
      <c r="F253" s="162"/>
      <c r="G253" s="162" t="s">
        <v>146</v>
      </c>
      <c r="H253" s="157" t="s">
        <v>74</v>
      </c>
      <c r="I253" s="387" t="s">
        <v>74</v>
      </c>
      <c r="J253" s="154" t="s">
        <v>107</v>
      </c>
      <c r="K253" s="387" t="s">
        <v>74</v>
      </c>
      <c r="L253" s="154" t="s">
        <v>1318</v>
      </c>
      <c r="M253" s="387" t="s">
        <v>74</v>
      </c>
      <c r="N253" s="387">
        <v>53</v>
      </c>
      <c r="O253" s="148" t="s">
        <v>147</v>
      </c>
      <c r="P253" s="406"/>
    </row>
    <row r="254" spans="1:16" ht="24">
      <c r="A254" s="637"/>
      <c r="B254" s="658"/>
      <c r="C254" s="389" t="s">
        <v>1319</v>
      </c>
      <c r="D254" s="201" t="s">
        <v>1320</v>
      </c>
      <c r="E254" s="388" t="s">
        <v>74</v>
      </c>
      <c r="F254" s="162"/>
      <c r="G254" s="162" t="s">
        <v>146</v>
      </c>
      <c r="H254" s="157" t="s">
        <v>81</v>
      </c>
      <c r="I254" s="387" t="s">
        <v>74</v>
      </c>
      <c r="J254" s="157" t="s">
        <v>28</v>
      </c>
      <c r="K254" s="387" t="s">
        <v>74</v>
      </c>
      <c r="L254" s="154" t="s">
        <v>1321</v>
      </c>
      <c r="M254" s="387" t="s">
        <v>74</v>
      </c>
      <c r="N254" s="387">
        <v>43</v>
      </c>
      <c r="O254" s="148" t="s">
        <v>147</v>
      </c>
      <c r="P254" s="406"/>
    </row>
    <row r="255" spans="1:16" ht="24">
      <c r="A255" s="638"/>
      <c r="B255" s="659"/>
      <c r="C255" s="389" t="s">
        <v>1322</v>
      </c>
      <c r="D255" s="201" t="s">
        <v>1323</v>
      </c>
      <c r="E255" s="388" t="s">
        <v>1324</v>
      </c>
      <c r="F255" s="162"/>
      <c r="G255" s="162" t="s">
        <v>146</v>
      </c>
      <c r="H255" s="157" t="s">
        <v>804</v>
      </c>
      <c r="I255" s="387" t="s">
        <v>74</v>
      </c>
      <c r="J255" s="154" t="s">
        <v>107</v>
      </c>
      <c r="K255" s="387" t="s">
        <v>74</v>
      </c>
      <c r="L255" s="154" t="s">
        <v>1325</v>
      </c>
      <c r="M255" s="387" t="s">
        <v>74</v>
      </c>
      <c r="N255" s="387">
        <v>50</v>
      </c>
      <c r="O255" s="148" t="s">
        <v>147</v>
      </c>
      <c r="P255" s="406"/>
    </row>
    <row r="256" spans="1:16" ht="24">
      <c r="A256" s="637">
        <v>57</v>
      </c>
      <c r="B256" s="658" t="s">
        <v>1278</v>
      </c>
      <c r="C256" s="394" t="s">
        <v>1279</v>
      </c>
      <c r="D256" s="393" t="s">
        <v>1326</v>
      </c>
      <c r="E256" s="395" t="s">
        <v>1281</v>
      </c>
      <c r="F256" s="296" t="s">
        <v>146</v>
      </c>
      <c r="G256" s="387" t="s">
        <v>74</v>
      </c>
      <c r="H256" s="313" t="s">
        <v>64</v>
      </c>
      <c r="I256" s="396" t="s">
        <v>74</v>
      </c>
      <c r="J256" s="313" t="s">
        <v>28</v>
      </c>
      <c r="K256" s="387" t="s">
        <v>74</v>
      </c>
      <c r="L256" s="164" t="s">
        <v>1327</v>
      </c>
      <c r="M256" s="387" t="s">
        <v>74</v>
      </c>
      <c r="N256" s="396">
        <v>56</v>
      </c>
      <c r="O256" s="148" t="s">
        <v>147</v>
      </c>
      <c r="P256" s="406"/>
    </row>
    <row r="257" spans="1:16" ht="24">
      <c r="A257" s="637"/>
      <c r="B257" s="658"/>
      <c r="C257" s="389" t="s">
        <v>1282</v>
      </c>
      <c r="D257" s="201" t="s">
        <v>1326</v>
      </c>
      <c r="E257" s="387" t="s">
        <v>74</v>
      </c>
      <c r="F257" s="162" t="s">
        <v>146</v>
      </c>
      <c r="G257" s="387" t="s">
        <v>74</v>
      </c>
      <c r="H257" s="157" t="s">
        <v>1283</v>
      </c>
      <c r="I257" s="387" t="s">
        <v>74</v>
      </c>
      <c r="J257" s="157" t="s">
        <v>28</v>
      </c>
      <c r="K257" s="387" t="s">
        <v>74</v>
      </c>
      <c r="L257" s="154" t="s">
        <v>1328</v>
      </c>
      <c r="M257" s="387" t="s">
        <v>74</v>
      </c>
      <c r="N257" s="387">
        <v>52</v>
      </c>
      <c r="O257" s="148" t="s">
        <v>147</v>
      </c>
      <c r="P257" s="406"/>
    </row>
    <row r="258" spans="1:16" ht="24">
      <c r="A258" s="637"/>
      <c r="B258" s="658"/>
      <c r="C258" s="389" t="s">
        <v>1284</v>
      </c>
      <c r="D258" s="201" t="s">
        <v>1326</v>
      </c>
      <c r="E258" s="387" t="s">
        <v>74</v>
      </c>
      <c r="F258" s="162" t="s">
        <v>146</v>
      </c>
      <c r="G258" s="387" t="s">
        <v>74</v>
      </c>
      <c r="H258" s="198" t="s">
        <v>129</v>
      </c>
      <c r="I258" s="387" t="s">
        <v>74</v>
      </c>
      <c r="J258" s="157" t="s">
        <v>28</v>
      </c>
      <c r="K258" s="387" t="s">
        <v>74</v>
      </c>
      <c r="L258" s="154" t="s">
        <v>1329</v>
      </c>
      <c r="M258" s="387" t="s">
        <v>74</v>
      </c>
      <c r="N258" s="387">
        <v>38</v>
      </c>
      <c r="O258" s="148" t="s">
        <v>147</v>
      </c>
      <c r="P258" s="406"/>
    </row>
    <row r="259" spans="1:16" ht="24">
      <c r="A259" s="638"/>
      <c r="B259" s="659"/>
      <c r="C259" s="389" t="s">
        <v>1285</v>
      </c>
      <c r="D259" s="201" t="s">
        <v>1326</v>
      </c>
      <c r="E259" s="387" t="s">
        <v>74</v>
      </c>
      <c r="F259" s="162" t="s">
        <v>146</v>
      </c>
      <c r="G259" s="387" t="s">
        <v>74</v>
      </c>
      <c r="H259" s="154" t="s">
        <v>81</v>
      </c>
      <c r="I259" s="387" t="s">
        <v>74</v>
      </c>
      <c r="J259" s="157" t="s">
        <v>28</v>
      </c>
      <c r="K259" s="387" t="s">
        <v>74</v>
      </c>
      <c r="L259" s="154" t="s">
        <v>1330</v>
      </c>
      <c r="M259" s="387" t="s">
        <v>74</v>
      </c>
      <c r="N259" s="387">
        <v>26</v>
      </c>
      <c r="O259" s="148" t="s">
        <v>147</v>
      </c>
      <c r="P259" s="406"/>
    </row>
    <row r="260" spans="1:15" ht="24">
      <c r="A260" s="347"/>
      <c r="B260" s="498" t="s">
        <v>1381</v>
      </c>
      <c r="C260" s="274"/>
      <c r="D260" s="274"/>
      <c r="E260" s="274"/>
      <c r="F260" s="348"/>
      <c r="G260" s="348"/>
      <c r="H260" s="274"/>
      <c r="I260" s="274"/>
      <c r="J260" s="274"/>
      <c r="K260" s="274"/>
      <c r="L260" s="274"/>
      <c r="M260" s="274"/>
      <c r="N260" s="274"/>
      <c r="O260" s="341"/>
    </row>
    <row r="261" spans="1:15" ht="24">
      <c r="A261" s="641">
        <v>58</v>
      </c>
      <c r="B261" s="655" t="s">
        <v>1331</v>
      </c>
      <c r="C261" s="24" t="s">
        <v>1382</v>
      </c>
      <c r="D261" s="156" t="s">
        <v>1383</v>
      </c>
      <c r="E261" s="157" t="s">
        <v>1343</v>
      </c>
      <c r="F261" s="162" t="s">
        <v>146</v>
      </c>
      <c r="G261" s="156"/>
      <c r="H261" s="156" t="s">
        <v>81</v>
      </c>
      <c r="I261" s="23" t="s">
        <v>1338</v>
      </c>
      <c r="J261" s="157" t="s">
        <v>65</v>
      </c>
      <c r="K261" s="23" t="s">
        <v>1339</v>
      </c>
      <c r="L261" s="156" t="s">
        <v>1384</v>
      </c>
      <c r="M261" s="163">
        <v>221438</v>
      </c>
      <c r="N261" s="154">
        <v>50</v>
      </c>
      <c r="O261" s="148" t="s">
        <v>147</v>
      </c>
    </row>
    <row r="262" spans="1:15" ht="24">
      <c r="A262" s="637"/>
      <c r="B262" s="656"/>
      <c r="C262" s="24" t="s">
        <v>1385</v>
      </c>
      <c r="D262" s="156" t="s">
        <v>1386</v>
      </c>
      <c r="E262" s="157" t="s">
        <v>1347</v>
      </c>
      <c r="F262" s="162" t="s">
        <v>146</v>
      </c>
      <c r="G262" s="156"/>
      <c r="H262" s="156" t="s">
        <v>81</v>
      </c>
      <c r="I262" s="23" t="s">
        <v>438</v>
      </c>
      <c r="J262" s="157" t="s">
        <v>1344</v>
      </c>
      <c r="K262" s="23" t="s">
        <v>438</v>
      </c>
      <c r="L262" s="156" t="s">
        <v>1387</v>
      </c>
      <c r="M262" s="163">
        <v>226231</v>
      </c>
      <c r="N262" s="154">
        <v>37</v>
      </c>
      <c r="O262" s="148" t="s">
        <v>147</v>
      </c>
    </row>
    <row r="263" spans="1:15" ht="24">
      <c r="A263" s="638"/>
      <c r="B263" s="657"/>
      <c r="C263" s="24" t="s">
        <v>1388</v>
      </c>
      <c r="D263" s="156" t="s">
        <v>1386</v>
      </c>
      <c r="E263" s="157" t="s">
        <v>1347</v>
      </c>
      <c r="F263" s="156"/>
      <c r="G263" s="162" t="s">
        <v>146</v>
      </c>
      <c r="H263" s="156" t="s">
        <v>1389</v>
      </c>
      <c r="I263" s="156" t="s">
        <v>1390</v>
      </c>
      <c r="J263" s="157" t="s">
        <v>107</v>
      </c>
      <c r="K263" s="156" t="s">
        <v>1390</v>
      </c>
      <c r="L263" s="156" t="s">
        <v>1391</v>
      </c>
      <c r="M263" s="163">
        <v>218222</v>
      </c>
      <c r="N263" s="154">
        <v>59</v>
      </c>
      <c r="O263" s="148" t="s">
        <v>147</v>
      </c>
    </row>
    <row r="264" spans="1:15" ht="24">
      <c r="A264" s="641">
        <v>59</v>
      </c>
      <c r="B264" s="642" t="s">
        <v>1332</v>
      </c>
      <c r="C264" s="24" t="s">
        <v>1392</v>
      </c>
      <c r="D264" s="156" t="s">
        <v>1393</v>
      </c>
      <c r="E264" s="157" t="s">
        <v>1352</v>
      </c>
      <c r="F264" s="162" t="s">
        <v>146</v>
      </c>
      <c r="G264" s="156"/>
      <c r="H264" s="156" t="s">
        <v>1394</v>
      </c>
      <c r="I264" s="156" t="s">
        <v>1390</v>
      </c>
      <c r="J264" s="157" t="s">
        <v>65</v>
      </c>
      <c r="K264" s="156" t="s">
        <v>1348</v>
      </c>
      <c r="L264" s="156" t="s">
        <v>1395</v>
      </c>
      <c r="M264" s="163">
        <v>217797</v>
      </c>
      <c r="N264" s="154">
        <v>60</v>
      </c>
      <c r="O264" s="148" t="s">
        <v>147</v>
      </c>
    </row>
    <row r="265" spans="1:15" ht="24">
      <c r="A265" s="638"/>
      <c r="B265" s="636"/>
      <c r="C265" s="24" t="s">
        <v>1396</v>
      </c>
      <c r="D265" s="156" t="s">
        <v>1397</v>
      </c>
      <c r="E265" s="157" t="s">
        <v>1347</v>
      </c>
      <c r="F265" s="162" t="s">
        <v>146</v>
      </c>
      <c r="G265" s="156"/>
      <c r="H265" s="156" t="s">
        <v>81</v>
      </c>
      <c r="I265" s="156" t="s">
        <v>1353</v>
      </c>
      <c r="J265" s="157" t="s">
        <v>1398</v>
      </c>
      <c r="K265" s="156" t="s">
        <v>1354</v>
      </c>
      <c r="L265" s="156" t="s">
        <v>1399</v>
      </c>
      <c r="M265" s="163">
        <v>225415</v>
      </c>
      <c r="N265" s="154">
        <v>39</v>
      </c>
      <c r="O265" s="148" t="s">
        <v>147</v>
      </c>
    </row>
    <row r="266" spans="1:15" ht="24">
      <c r="A266" s="641">
        <v>60</v>
      </c>
      <c r="B266" s="642" t="s">
        <v>1333</v>
      </c>
      <c r="C266" s="24" t="s">
        <v>1400</v>
      </c>
      <c r="D266" s="156" t="s">
        <v>1401</v>
      </c>
      <c r="E266" s="157" t="s">
        <v>1347</v>
      </c>
      <c r="F266" s="162" t="s">
        <v>146</v>
      </c>
      <c r="G266" s="156"/>
      <c r="H266" s="156" t="s">
        <v>73</v>
      </c>
      <c r="I266" s="156" t="s">
        <v>1356</v>
      </c>
      <c r="J266" s="157" t="s">
        <v>107</v>
      </c>
      <c r="K266" s="156" t="s">
        <v>1357</v>
      </c>
      <c r="L266" s="156" t="s">
        <v>1402</v>
      </c>
      <c r="M266" s="163">
        <v>225448</v>
      </c>
      <c r="N266" s="154">
        <v>71</v>
      </c>
      <c r="O266" s="148" t="s">
        <v>147</v>
      </c>
    </row>
    <row r="267" spans="1:15" ht="24">
      <c r="A267" s="637"/>
      <c r="B267" s="635"/>
      <c r="C267" s="24" t="s">
        <v>1403</v>
      </c>
      <c r="D267" s="156" t="s">
        <v>1404</v>
      </c>
      <c r="E267" s="157" t="s">
        <v>1347</v>
      </c>
      <c r="F267" s="162" t="s">
        <v>146</v>
      </c>
      <c r="G267" s="156"/>
      <c r="H267" s="156" t="s">
        <v>115</v>
      </c>
      <c r="I267" s="156" t="s">
        <v>1364</v>
      </c>
      <c r="J267" s="157" t="s">
        <v>65</v>
      </c>
      <c r="K267" s="156" t="s">
        <v>1348</v>
      </c>
      <c r="L267" s="156" t="s">
        <v>1405</v>
      </c>
      <c r="M267" s="163">
        <v>225448</v>
      </c>
      <c r="N267" s="154">
        <v>39</v>
      </c>
      <c r="O267" s="148" t="s">
        <v>147</v>
      </c>
    </row>
    <row r="268" spans="1:15" ht="24">
      <c r="A268" s="637"/>
      <c r="B268" s="635"/>
      <c r="C268" s="24" t="s">
        <v>1406</v>
      </c>
      <c r="D268" s="156" t="s">
        <v>1401</v>
      </c>
      <c r="E268" s="157" t="s">
        <v>1347</v>
      </c>
      <c r="F268" s="162" t="s">
        <v>146</v>
      </c>
      <c r="G268" s="156"/>
      <c r="H268" s="156" t="s">
        <v>73</v>
      </c>
      <c r="I268" s="156" t="s">
        <v>1356</v>
      </c>
      <c r="J268" s="157" t="s">
        <v>107</v>
      </c>
      <c r="K268" s="156" t="s">
        <v>1363</v>
      </c>
      <c r="L268" s="156" t="s">
        <v>1407</v>
      </c>
      <c r="M268" s="163">
        <v>219409</v>
      </c>
      <c r="N268" s="154">
        <v>56</v>
      </c>
      <c r="O268" s="148" t="s">
        <v>147</v>
      </c>
    </row>
    <row r="269" spans="1:15" ht="24">
      <c r="A269" s="637"/>
      <c r="B269" s="635"/>
      <c r="C269" s="24" t="s">
        <v>1408</v>
      </c>
      <c r="D269" s="156" t="s">
        <v>1409</v>
      </c>
      <c r="E269" s="157" t="s">
        <v>1347</v>
      </c>
      <c r="F269" s="162" t="s">
        <v>146</v>
      </c>
      <c r="G269" s="156"/>
      <c r="H269" s="156" t="s">
        <v>115</v>
      </c>
      <c r="I269" s="156" t="s">
        <v>1410</v>
      </c>
      <c r="J269" s="157" t="s">
        <v>28</v>
      </c>
      <c r="K269" s="156" t="s">
        <v>1411</v>
      </c>
      <c r="L269" s="156" t="s">
        <v>1412</v>
      </c>
      <c r="M269" s="163">
        <v>224723</v>
      </c>
      <c r="N269" s="154">
        <v>41</v>
      </c>
      <c r="O269" s="148" t="s">
        <v>147</v>
      </c>
    </row>
    <row r="270" spans="1:15" ht="24">
      <c r="A270" s="637"/>
      <c r="B270" s="635"/>
      <c r="C270" s="24" t="s">
        <v>1413</v>
      </c>
      <c r="D270" s="156" t="s">
        <v>1414</v>
      </c>
      <c r="E270" s="157" t="s">
        <v>1347</v>
      </c>
      <c r="F270" s="156"/>
      <c r="G270" s="162" t="s">
        <v>146</v>
      </c>
      <c r="H270" s="156" t="s">
        <v>73</v>
      </c>
      <c r="I270" s="156" t="s">
        <v>1415</v>
      </c>
      <c r="J270" s="157" t="s">
        <v>28</v>
      </c>
      <c r="K270" s="156" t="s">
        <v>1416</v>
      </c>
      <c r="L270" s="156" t="s">
        <v>1417</v>
      </c>
      <c r="M270" s="163">
        <v>219129</v>
      </c>
      <c r="N270" s="154">
        <v>57</v>
      </c>
      <c r="O270" s="148" t="s">
        <v>147</v>
      </c>
    </row>
    <row r="271" spans="1:15" ht="24">
      <c r="A271" s="638"/>
      <c r="B271" s="636"/>
      <c r="C271" s="24" t="s">
        <v>1418</v>
      </c>
      <c r="D271" s="156" t="s">
        <v>1419</v>
      </c>
      <c r="E271" s="157" t="s">
        <v>1347</v>
      </c>
      <c r="F271" s="156"/>
      <c r="G271" s="162" t="s">
        <v>146</v>
      </c>
      <c r="H271" s="156" t="s">
        <v>112</v>
      </c>
      <c r="I271" s="156" t="s">
        <v>1151</v>
      </c>
      <c r="J271" s="157" t="s">
        <v>453</v>
      </c>
      <c r="K271" s="156" t="s">
        <v>1333</v>
      </c>
      <c r="L271" s="156" t="s">
        <v>1420</v>
      </c>
      <c r="M271" s="24" t="s">
        <v>1421</v>
      </c>
      <c r="N271" s="154">
        <v>33</v>
      </c>
      <c r="O271" s="148" t="s">
        <v>147</v>
      </c>
    </row>
    <row r="272" spans="1:15" ht="24">
      <c r="A272" s="239"/>
      <c r="B272" s="499" t="s">
        <v>1380</v>
      </c>
      <c r="C272" s="372"/>
      <c r="D272" s="244"/>
      <c r="E272" s="370"/>
      <c r="F272" s="244"/>
      <c r="G272" s="243"/>
      <c r="H272" s="244"/>
      <c r="I272" s="244"/>
      <c r="J272" s="370"/>
      <c r="K272" s="244"/>
      <c r="L272" s="244"/>
      <c r="M272" s="372"/>
      <c r="N272" s="247"/>
      <c r="O272" s="373"/>
    </row>
    <row r="273" spans="1:15" ht="24">
      <c r="A273" s="641">
        <v>61</v>
      </c>
      <c r="B273" s="691" t="s">
        <v>1334</v>
      </c>
      <c r="C273" s="24" t="s">
        <v>1365</v>
      </c>
      <c r="D273" s="156" t="s">
        <v>1422</v>
      </c>
      <c r="E273" s="161" t="s">
        <v>1423</v>
      </c>
      <c r="F273" s="162" t="s">
        <v>146</v>
      </c>
      <c r="G273" s="157"/>
      <c r="H273" s="24" t="s">
        <v>73</v>
      </c>
      <c r="I273" s="157" t="s">
        <v>1366</v>
      </c>
      <c r="J273" s="157" t="s">
        <v>107</v>
      </c>
      <c r="K273" s="157" t="s">
        <v>254</v>
      </c>
      <c r="L273" s="159" t="s">
        <v>1424</v>
      </c>
      <c r="M273" s="163">
        <v>219705</v>
      </c>
      <c r="N273" s="154">
        <v>55</v>
      </c>
      <c r="O273" s="148" t="s">
        <v>147</v>
      </c>
    </row>
    <row r="274" spans="1:15" ht="24">
      <c r="A274" s="637"/>
      <c r="B274" s="692"/>
      <c r="C274" s="24" t="s">
        <v>1425</v>
      </c>
      <c r="D274" s="156" t="s">
        <v>1426</v>
      </c>
      <c r="E274" s="161" t="s">
        <v>1427</v>
      </c>
      <c r="F274" s="162" t="s">
        <v>146</v>
      </c>
      <c r="G274" s="157"/>
      <c r="H274" s="24" t="s">
        <v>81</v>
      </c>
      <c r="I274" s="157" t="s">
        <v>214</v>
      </c>
      <c r="J274" s="157" t="s">
        <v>107</v>
      </c>
      <c r="K274" s="157" t="s">
        <v>1428</v>
      </c>
      <c r="L274" s="159" t="s">
        <v>1429</v>
      </c>
      <c r="M274" s="163">
        <v>226769</v>
      </c>
      <c r="N274" s="154">
        <v>35</v>
      </c>
      <c r="O274" s="148" t="s">
        <v>147</v>
      </c>
    </row>
    <row r="275" spans="1:15" ht="24">
      <c r="A275" s="637"/>
      <c r="B275" s="692"/>
      <c r="C275" s="24" t="s">
        <v>1371</v>
      </c>
      <c r="D275" s="156" t="s">
        <v>1430</v>
      </c>
      <c r="E275" s="161" t="s">
        <v>1431</v>
      </c>
      <c r="F275" s="157"/>
      <c r="G275" s="162" t="s">
        <v>146</v>
      </c>
      <c r="H275" s="24" t="s">
        <v>83</v>
      </c>
      <c r="I275" s="157" t="s">
        <v>1432</v>
      </c>
      <c r="J275" s="157" t="s">
        <v>1433</v>
      </c>
      <c r="K275" s="157" t="s">
        <v>1434</v>
      </c>
      <c r="L275" s="159" t="s">
        <v>1435</v>
      </c>
      <c r="M275" s="24" t="s">
        <v>254</v>
      </c>
      <c r="N275" s="154">
        <v>35</v>
      </c>
      <c r="O275" s="148" t="s">
        <v>147</v>
      </c>
    </row>
    <row r="276" spans="1:15" ht="24">
      <c r="A276" s="638"/>
      <c r="B276" s="693"/>
      <c r="C276" s="24" t="s">
        <v>1372</v>
      </c>
      <c r="D276" s="156" t="s">
        <v>1436</v>
      </c>
      <c r="E276" s="161" t="s">
        <v>254</v>
      </c>
      <c r="F276" s="157"/>
      <c r="G276" s="162" t="s">
        <v>146</v>
      </c>
      <c r="H276" s="24" t="s">
        <v>83</v>
      </c>
      <c r="I276" s="157" t="s">
        <v>1437</v>
      </c>
      <c r="J276" s="157" t="s">
        <v>107</v>
      </c>
      <c r="K276" s="157" t="s">
        <v>1438</v>
      </c>
      <c r="L276" s="159" t="s">
        <v>1439</v>
      </c>
      <c r="M276" s="163">
        <v>230294</v>
      </c>
      <c r="N276" s="154">
        <v>26</v>
      </c>
      <c r="O276" s="148" t="s">
        <v>147</v>
      </c>
    </row>
    <row r="277" spans="1:15" ht="24">
      <c r="A277" s="641">
        <v>62</v>
      </c>
      <c r="B277" s="639" t="s">
        <v>1335</v>
      </c>
      <c r="C277" s="24" t="s">
        <v>1373</v>
      </c>
      <c r="D277" s="156" t="s">
        <v>1440</v>
      </c>
      <c r="E277" s="161" t="s">
        <v>1377</v>
      </c>
      <c r="F277" s="162" t="s">
        <v>146</v>
      </c>
      <c r="G277" s="157"/>
      <c r="H277" s="24" t="s">
        <v>81</v>
      </c>
      <c r="I277" s="157" t="s">
        <v>214</v>
      </c>
      <c r="J277" s="157" t="s">
        <v>107</v>
      </c>
      <c r="K277" s="32" t="s">
        <v>1374</v>
      </c>
      <c r="L277" s="159" t="s">
        <v>1441</v>
      </c>
      <c r="M277" s="163">
        <v>222431</v>
      </c>
      <c r="N277" s="154">
        <v>47</v>
      </c>
      <c r="O277" s="148" t="s">
        <v>147</v>
      </c>
    </row>
    <row r="278" spans="1:15" ht="24">
      <c r="A278" s="637"/>
      <c r="B278" s="640"/>
      <c r="C278" s="24" t="s">
        <v>1378</v>
      </c>
      <c r="D278" s="156" t="s">
        <v>1442</v>
      </c>
      <c r="E278" s="161" t="s">
        <v>254</v>
      </c>
      <c r="F278" s="162" t="s">
        <v>146</v>
      </c>
      <c r="G278" s="157"/>
      <c r="H278" s="24" t="s">
        <v>129</v>
      </c>
      <c r="I278" s="157" t="s">
        <v>214</v>
      </c>
      <c r="J278" s="157" t="s">
        <v>28</v>
      </c>
      <c r="K278" s="157" t="s">
        <v>1443</v>
      </c>
      <c r="L278" s="159" t="s">
        <v>1444</v>
      </c>
      <c r="M278" s="163">
        <v>222482</v>
      </c>
      <c r="N278" s="154">
        <v>46</v>
      </c>
      <c r="O278" s="148" t="s">
        <v>147</v>
      </c>
    </row>
    <row r="279" spans="1:15" ht="24">
      <c r="A279" s="638"/>
      <c r="B279" s="654"/>
      <c r="C279" s="24" t="s">
        <v>1379</v>
      </c>
      <c r="D279" s="156" t="s">
        <v>1442</v>
      </c>
      <c r="E279" s="161" t="s">
        <v>254</v>
      </c>
      <c r="F279" s="157"/>
      <c r="G279" s="162" t="s">
        <v>146</v>
      </c>
      <c r="H279" s="157" t="s">
        <v>207</v>
      </c>
      <c r="I279" s="157" t="s">
        <v>208</v>
      </c>
      <c r="J279" s="157" t="s">
        <v>107</v>
      </c>
      <c r="K279" s="157" t="s">
        <v>254</v>
      </c>
      <c r="L279" s="159" t="s">
        <v>1445</v>
      </c>
      <c r="M279" s="24" t="s">
        <v>254</v>
      </c>
      <c r="N279" s="154">
        <v>24</v>
      </c>
      <c r="O279" s="148" t="s">
        <v>147</v>
      </c>
    </row>
  </sheetData>
  <sheetProtection/>
  <mergeCells count="136">
    <mergeCell ref="A99:A100"/>
    <mergeCell ref="B99:B100"/>
    <mergeCell ref="B246:B255"/>
    <mergeCell ref="A246:A255"/>
    <mergeCell ref="A273:A276"/>
    <mergeCell ref="B273:B276"/>
    <mergeCell ref="A128:A130"/>
    <mergeCell ref="B128:B130"/>
    <mergeCell ref="A169:A172"/>
    <mergeCell ref="B169:B172"/>
    <mergeCell ref="A277:A279"/>
    <mergeCell ref="B277:B279"/>
    <mergeCell ref="A71:A76"/>
    <mergeCell ref="B71:B76"/>
    <mergeCell ref="A77:A79"/>
    <mergeCell ref="B77:B79"/>
    <mergeCell ref="A81:A84"/>
    <mergeCell ref="B81:B84"/>
    <mergeCell ref="A112:A114"/>
    <mergeCell ref="B112:B114"/>
    <mergeCell ref="A62:A63"/>
    <mergeCell ref="B62:B63"/>
    <mergeCell ref="A64:A70"/>
    <mergeCell ref="B64:B70"/>
    <mergeCell ref="A95:A98"/>
    <mergeCell ref="B95:B98"/>
    <mergeCell ref="A85:A88"/>
    <mergeCell ref="B85:B88"/>
    <mergeCell ref="A52:A54"/>
    <mergeCell ref="B52:B54"/>
    <mergeCell ref="A56:A57"/>
    <mergeCell ref="B56:B57"/>
    <mergeCell ref="A58:A60"/>
    <mergeCell ref="B58:B60"/>
    <mergeCell ref="A44:A46"/>
    <mergeCell ref="B44:B46"/>
    <mergeCell ref="A47:A48"/>
    <mergeCell ref="B47:B48"/>
    <mergeCell ref="A49:A51"/>
    <mergeCell ref="B49:B51"/>
    <mergeCell ref="A20:A23"/>
    <mergeCell ref="B20:B23"/>
    <mergeCell ref="A40:A43"/>
    <mergeCell ref="B40:B43"/>
    <mergeCell ref="B32:B38"/>
    <mergeCell ref="A32:A38"/>
    <mergeCell ref="B24:B30"/>
    <mergeCell ref="A24:A30"/>
    <mergeCell ref="A7:A9"/>
    <mergeCell ref="B7:B9"/>
    <mergeCell ref="A10:A14"/>
    <mergeCell ref="B10:B14"/>
    <mergeCell ref="A15:A19"/>
    <mergeCell ref="B15:B19"/>
    <mergeCell ref="O4:O5"/>
    <mergeCell ref="D4:D5"/>
    <mergeCell ref="E4:E5"/>
    <mergeCell ref="L4:L5"/>
    <mergeCell ref="H4:K4"/>
    <mergeCell ref="N4:N5"/>
    <mergeCell ref="M4:M5"/>
    <mergeCell ref="A1:N1"/>
    <mergeCell ref="A2:N2"/>
    <mergeCell ref="A3:N3"/>
    <mergeCell ref="A4:A5"/>
    <mergeCell ref="B4:B5"/>
    <mergeCell ref="C4:C5"/>
    <mergeCell ref="F4:G4"/>
    <mergeCell ref="B125:B127"/>
    <mergeCell ref="A173:A178"/>
    <mergeCell ref="B173:B178"/>
    <mergeCell ref="A131:A134"/>
    <mergeCell ref="B131:B134"/>
    <mergeCell ref="A136:A137"/>
    <mergeCell ref="B136:B137"/>
    <mergeCell ref="B148:B153"/>
    <mergeCell ref="A159:A165"/>
    <mergeCell ref="A156:A158"/>
    <mergeCell ref="A193:A195"/>
    <mergeCell ref="B193:B195"/>
    <mergeCell ref="A6:B6"/>
    <mergeCell ref="B89:B93"/>
    <mergeCell ref="A89:A93"/>
    <mergeCell ref="A138:A141"/>
    <mergeCell ref="B115:B124"/>
    <mergeCell ref="A101:A103"/>
    <mergeCell ref="B101:B103"/>
    <mergeCell ref="A115:A124"/>
    <mergeCell ref="A206:A210"/>
    <mergeCell ref="B206:B210"/>
    <mergeCell ref="A211:A214"/>
    <mergeCell ref="B211:B214"/>
    <mergeCell ref="A197:A200"/>
    <mergeCell ref="B197:B200"/>
    <mergeCell ref="A201:A202"/>
    <mergeCell ref="B201:B202"/>
    <mergeCell ref="A203:A205"/>
    <mergeCell ref="B203:B205"/>
    <mergeCell ref="A221:A224"/>
    <mergeCell ref="B221:B224"/>
    <mergeCell ref="A225:A229"/>
    <mergeCell ref="B225:B229"/>
    <mergeCell ref="A231:A233"/>
    <mergeCell ref="B231:B233"/>
    <mergeCell ref="B234:B236"/>
    <mergeCell ref="A261:A263"/>
    <mergeCell ref="B261:B263"/>
    <mergeCell ref="A264:A265"/>
    <mergeCell ref="B264:B265"/>
    <mergeCell ref="B256:B259"/>
    <mergeCell ref="A256:A259"/>
    <mergeCell ref="B238:B241"/>
    <mergeCell ref="A238:A241"/>
    <mergeCell ref="A104:A105"/>
    <mergeCell ref="B104:B105"/>
    <mergeCell ref="A106:A107"/>
    <mergeCell ref="B106:B107"/>
    <mergeCell ref="A108:A110"/>
    <mergeCell ref="B108:B110"/>
    <mergeCell ref="A154:A155"/>
    <mergeCell ref="B187:B191"/>
    <mergeCell ref="A187:A191"/>
    <mergeCell ref="B138:B141"/>
    <mergeCell ref="A148:A153"/>
    <mergeCell ref="A181:A186"/>
    <mergeCell ref="B181:B186"/>
    <mergeCell ref="B268:B271"/>
    <mergeCell ref="A268:A271"/>
    <mergeCell ref="A125:A127"/>
    <mergeCell ref="B216:B219"/>
    <mergeCell ref="A216:A219"/>
    <mergeCell ref="B242:B243"/>
    <mergeCell ref="A242:A243"/>
    <mergeCell ref="B266:B267"/>
    <mergeCell ref="A266:A267"/>
    <mergeCell ref="A234:A236"/>
  </mergeCells>
  <printOptions/>
  <pageMargins left="0.4724409448818898" right="0.2362204724409449" top="0.5905511811023623" bottom="0.3937007874015748" header="0.31496062992125984" footer="0.31496062992125984"/>
  <pageSetup firstPageNumber="11" useFirstPageNumber="1" orientation="landscape" paperSize="9" scale="78" r:id="rId1"/>
  <headerFooter>
    <oddHeader>&amp;L&amp;"TH SarabunIT๙,ธรรมดา"&amp;12สำนักงานการศึกษาเอกชนจังหวัดนราธิวาส&amp;R&amp;P</oddHeader>
    <oddFooter>&amp;R&amp;"TH SarabunPSK,ธรรมดา"&amp;12ข้อมูล ณ วันที่ 1 พฤษภาคม 2556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zoomScale="75" zoomScaleNormal="75" zoomScalePageLayoutView="0" workbookViewId="0" topLeftCell="A1">
      <selection activeCell="A1" sqref="A1:Q1"/>
    </sheetView>
  </sheetViews>
  <sheetFormatPr defaultColWidth="9.140625" defaultRowHeight="15"/>
  <cols>
    <col min="1" max="1" width="3.8515625" style="0" customWidth="1"/>
    <col min="2" max="2" width="15.421875" style="0" customWidth="1"/>
    <col min="3" max="3" width="6.421875" style="0" customWidth="1"/>
    <col min="4" max="4" width="6.140625" style="0" customWidth="1"/>
    <col min="5" max="5" width="5.7109375" style="0" customWidth="1"/>
    <col min="6" max="6" width="6.00390625" style="0" customWidth="1"/>
    <col min="7" max="7" width="5.00390625" style="0" customWidth="1"/>
    <col min="8" max="8" width="15.28125" style="0" customWidth="1"/>
    <col min="9" max="10" width="5.57421875" style="0" customWidth="1"/>
    <col min="11" max="11" width="5.421875" style="0" customWidth="1"/>
    <col min="12" max="12" width="6.00390625" style="0" customWidth="1"/>
    <col min="13" max="13" width="11.57421875" style="0" customWidth="1"/>
    <col min="14" max="14" width="13.28125" style="0" customWidth="1"/>
    <col min="15" max="15" width="10.00390625" style="0" customWidth="1"/>
    <col min="16" max="16" width="5.28125" style="0" customWidth="1"/>
    <col min="17" max="17" width="6.7109375" style="0" customWidth="1"/>
  </cols>
  <sheetData>
    <row r="1" spans="1:17" ht="30.75">
      <c r="A1" s="585" t="s">
        <v>1464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</row>
    <row r="2" spans="1:17" ht="30.75">
      <c r="A2" s="586" t="s">
        <v>66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</row>
    <row r="4" spans="1:17" ht="27.75">
      <c r="A4" s="697" t="s">
        <v>0</v>
      </c>
      <c r="B4" s="697" t="s">
        <v>44</v>
      </c>
      <c r="C4" s="698" t="s">
        <v>35</v>
      </c>
      <c r="D4" s="698"/>
      <c r="E4" s="698"/>
      <c r="F4" s="699" t="s">
        <v>36</v>
      </c>
      <c r="G4" s="699"/>
      <c r="H4" s="699"/>
      <c r="I4" s="699"/>
      <c r="J4" s="699"/>
      <c r="K4" s="699"/>
      <c r="L4" s="699"/>
      <c r="M4" s="699" t="s">
        <v>37</v>
      </c>
      <c r="N4" s="699"/>
      <c r="O4" s="699"/>
      <c r="P4" s="699"/>
      <c r="Q4" s="699"/>
    </row>
    <row r="5" spans="1:17" ht="14.25">
      <c r="A5" s="697"/>
      <c r="B5" s="697"/>
      <c r="C5" s="700" t="s">
        <v>15</v>
      </c>
      <c r="D5" s="700" t="s">
        <v>16</v>
      </c>
      <c r="E5" s="701" t="s">
        <v>8</v>
      </c>
      <c r="F5" s="696" t="s">
        <v>64</v>
      </c>
      <c r="G5" s="696" t="s">
        <v>65</v>
      </c>
      <c r="H5" s="696" t="s">
        <v>38</v>
      </c>
      <c r="I5" s="696" t="s">
        <v>39</v>
      </c>
      <c r="J5" s="696" t="s">
        <v>40</v>
      </c>
      <c r="K5" s="696" t="s">
        <v>41</v>
      </c>
      <c r="L5" s="696" t="s">
        <v>8</v>
      </c>
      <c r="M5" s="696" t="s">
        <v>29</v>
      </c>
      <c r="N5" s="696" t="s">
        <v>42</v>
      </c>
      <c r="O5" s="696" t="s">
        <v>28</v>
      </c>
      <c r="P5" s="696" t="s">
        <v>43</v>
      </c>
      <c r="Q5" s="696" t="s">
        <v>8</v>
      </c>
    </row>
    <row r="6" spans="1:17" ht="14.25">
      <c r="A6" s="697"/>
      <c r="B6" s="697"/>
      <c r="C6" s="696"/>
      <c r="D6" s="696"/>
      <c r="E6" s="702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</row>
    <row r="7" spans="1:17" ht="24">
      <c r="A7" s="452">
        <v>1</v>
      </c>
      <c r="B7" s="447" t="s">
        <v>70</v>
      </c>
      <c r="C7" s="461">
        <v>20</v>
      </c>
      <c r="D7" s="461">
        <v>13</v>
      </c>
      <c r="E7" s="461">
        <v>33</v>
      </c>
      <c r="F7" s="461">
        <v>0</v>
      </c>
      <c r="G7" s="461">
        <v>2</v>
      </c>
      <c r="H7" s="461">
        <v>2</v>
      </c>
      <c r="I7" s="461">
        <v>11</v>
      </c>
      <c r="J7" s="461">
        <v>7</v>
      </c>
      <c r="K7" s="461">
        <v>5</v>
      </c>
      <c r="L7" s="461">
        <v>22</v>
      </c>
      <c r="M7" s="461">
        <v>3</v>
      </c>
      <c r="N7" s="461">
        <v>4</v>
      </c>
      <c r="O7" s="461">
        <v>16</v>
      </c>
      <c r="P7" s="461">
        <v>3</v>
      </c>
      <c r="Q7" s="461">
        <v>26</v>
      </c>
    </row>
    <row r="8" spans="1:17" ht="24">
      <c r="A8" s="452">
        <v>2</v>
      </c>
      <c r="B8" s="456" t="s">
        <v>204</v>
      </c>
      <c r="C8" s="461">
        <v>11</v>
      </c>
      <c r="D8" s="461">
        <v>9</v>
      </c>
      <c r="E8" s="461">
        <v>20</v>
      </c>
      <c r="F8" s="461">
        <v>1</v>
      </c>
      <c r="G8" s="461">
        <v>4</v>
      </c>
      <c r="H8" s="461">
        <v>3</v>
      </c>
      <c r="I8" s="461">
        <v>8</v>
      </c>
      <c r="J8" s="461">
        <v>1</v>
      </c>
      <c r="K8" s="461">
        <v>3</v>
      </c>
      <c r="L8" s="461">
        <v>20</v>
      </c>
      <c r="M8" s="461">
        <v>0</v>
      </c>
      <c r="N8" s="461">
        <v>0</v>
      </c>
      <c r="O8" s="461">
        <v>14</v>
      </c>
      <c r="P8" s="461">
        <v>6</v>
      </c>
      <c r="Q8" s="461">
        <v>20</v>
      </c>
    </row>
    <row r="9" spans="1:17" ht="24">
      <c r="A9" s="452">
        <v>3</v>
      </c>
      <c r="B9" s="456" t="s">
        <v>346</v>
      </c>
      <c r="C9" s="461">
        <v>19</v>
      </c>
      <c r="D9" s="461">
        <v>10</v>
      </c>
      <c r="E9" s="461">
        <v>29</v>
      </c>
      <c r="F9" s="461">
        <v>0</v>
      </c>
      <c r="G9" s="461">
        <v>12</v>
      </c>
      <c r="H9" s="461">
        <v>1</v>
      </c>
      <c r="I9" s="461">
        <v>11</v>
      </c>
      <c r="J9" s="461">
        <v>1</v>
      </c>
      <c r="K9" s="461">
        <v>4</v>
      </c>
      <c r="L9" s="461">
        <v>29</v>
      </c>
      <c r="M9" s="461">
        <v>0</v>
      </c>
      <c r="N9" s="461">
        <v>4</v>
      </c>
      <c r="O9" s="461">
        <v>23</v>
      </c>
      <c r="P9" s="461">
        <v>2</v>
      </c>
      <c r="Q9" s="461">
        <v>28</v>
      </c>
    </row>
    <row r="10" spans="1:17" ht="24">
      <c r="A10" s="452">
        <v>4</v>
      </c>
      <c r="B10" s="456" t="s">
        <v>546</v>
      </c>
      <c r="C10" s="461">
        <v>10</v>
      </c>
      <c r="D10" s="461">
        <v>7</v>
      </c>
      <c r="E10" s="461">
        <v>17</v>
      </c>
      <c r="F10" s="461">
        <v>0</v>
      </c>
      <c r="G10" s="461">
        <v>3</v>
      </c>
      <c r="H10" s="461">
        <v>0</v>
      </c>
      <c r="I10" s="461">
        <v>9</v>
      </c>
      <c r="J10" s="461">
        <v>0</v>
      </c>
      <c r="K10" s="461">
        <v>4</v>
      </c>
      <c r="L10" s="461">
        <v>16</v>
      </c>
      <c r="M10" s="461">
        <v>0</v>
      </c>
      <c r="N10" s="461">
        <v>0</v>
      </c>
      <c r="O10" s="461">
        <v>10</v>
      </c>
      <c r="P10" s="461">
        <v>3</v>
      </c>
      <c r="Q10" s="461">
        <v>13</v>
      </c>
    </row>
    <row r="11" spans="1:17" ht="24">
      <c r="A11" s="452">
        <v>5</v>
      </c>
      <c r="B11" s="456" t="s">
        <v>627</v>
      </c>
      <c r="C11" s="461">
        <v>15</v>
      </c>
      <c r="D11" s="461">
        <v>7</v>
      </c>
      <c r="E11" s="461">
        <v>22</v>
      </c>
      <c r="F11" s="461">
        <v>0</v>
      </c>
      <c r="G11" s="461">
        <v>4</v>
      </c>
      <c r="H11" s="461">
        <v>3</v>
      </c>
      <c r="I11" s="461">
        <v>5</v>
      </c>
      <c r="J11" s="461">
        <v>5</v>
      </c>
      <c r="K11" s="461">
        <v>5</v>
      </c>
      <c r="L11" s="461">
        <v>22</v>
      </c>
      <c r="M11" s="461">
        <v>0</v>
      </c>
      <c r="N11" s="461">
        <v>3</v>
      </c>
      <c r="O11" s="461">
        <v>13</v>
      </c>
      <c r="P11" s="461">
        <v>6</v>
      </c>
      <c r="Q11" s="461">
        <v>22</v>
      </c>
    </row>
    <row r="12" spans="1:17" ht="24">
      <c r="A12" s="452">
        <v>6</v>
      </c>
      <c r="B12" s="456" t="s">
        <v>716</v>
      </c>
      <c r="C12" s="461">
        <v>24</v>
      </c>
      <c r="D12" s="461">
        <v>12</v>
      </c>
      <c r="E12" s="461">
        <v>36</v>
      </c>
      <c r="F12" s="461">
        <v>0</v>
      </c>
      <c r="G12" s="461">
        <v>2</v>
      </c>
      <c r="H12" s="461">
        <v>0</v>
      </c>
      <c r="I12" s="461">
        <v>6</v>
      </c>
      <c r="J12" s="461">
        <v>2</v>
      </c>
      <c r="K12" s="461">
        <v>26</v>
      </c>
      <c r="L12" s="461">
        <v>36</v>
      </c>
      <c r="M12" s="461">
        <v>0</v>
      </c>
      <c r="N12" s="461">
        <v>2</v>
      </c>
      <c r="O12" s="461">
        <v>3</v>
      </c>
      <c r="P12" s="461">
        <v>22</v>
      </c>
      <c r="Q12" s="461">
        <v>27</v>
      </c>
    </row>
    <row r="13" spans="1:17" ht="24">
      <c r="A13" s="452">
        <v>7</v>
      </c>
      <c r="B13" s="456" t="s">
        <v>881</v>
      </c>
      <c r="C13" s="461">
        <v>15</v>
      </c>
      <c r="D13" s="461">
        <v>4</v>
      </c>
      <c r="E13" s="461">
        <v>19</v>
      </c>
      <c r="F13" s="461">
        <v>0</v>
      </c>
      <c r="G13" s="461">
        <v>1</v>
      </c>
      <c r="H13" s="461">
        <v>0</v>
      </c>
      <c r="I13" s="461">
        <v>4</v>
      </c>
      <c r="J13" s="461">
        <v>9</v>
      </c>
      <c r="K13" s="461">
        <v>7</v>
      </c>
      <c r="L13" s="461">
        <v>21</v>
      </c>
      <c r="M13" s="461">
        <v>0</v>
      </c>
      <c r="N13" s="461">
        <v>3</v>
      </c>
      <c r="O13" s="461">
        <v>7</v>
      </c>
      <c r="P13" s="461">
        <v>9</v>
      </c>
      <c r="Q13" s="461">
        <v>19</v>
      </c>
    </row>
    <row r="14" spans="1:17" ht="24">
      <c r="A14" s="452">
        <v>8</v>
      </c>
      <c r="B14" s="456" t="s">
        <v>1001</v>
      </c>
      <c r="C14" s="461">
        <v>2</v>
      </c>
      <c r="D14" s="461">
        <v>1</v>
      </c>
      <c r="E14" s="461">
        <v>3</v>
      </c>
      <c r="F14" s="461">
        <v>0</v>
      </c>
      <c r="G14" s="461">
        <v>0</v>
      </c>
      <c r="H14" s="461">
        <v>0</v>
      </c>
      <c r="I14" s="461">
        <v>3</v>
      </c>
      <c r="J14" s="461">
        <v>1</v>
      </c>
      <c r="K14" s="461">
        <v>0</v>
      </c>
      <c r="L14" s="461">
        <v>4</v>
      </c>
      <c r="M14" s="461">
        <v>0</v>
      </c>
      <c r="N14" s="461">
        <v>1</v>
      </c>
      <c r="O14" s="461">
        <v>1</v>
      </c>
      <c r="P14" s="461">
        <v>0</v>
      </c>
      <c r="Q14" s="461">
        <v>2</v>
      </c>
    </row>
    <row r="15" spans="1:17" ht="24">
      <c r="A15" s="452">
        <v>9</v>
      </c>
      <c r="B15" s="456" t="s">
        <v>1017</v>
      </c>
      <c r="C15" s="461">
        <v>12</v>
      </c>
      <c r="D15" s="461">
        <v>6</v>
      </c>
      <c r="E15" s="461">
        <v>18</v>
      </c>
      <c r="F15" s="461">
        <v>0</v>
      </c>
      <c r="G15" s="461">
        <v>2</v>
      </c>
      <c r="H15" s="461">
        <v>0</v>
      </c>
      <c r="I15" s="461">
        <v>6</v>
      </c>
      <c r="J15" s="461">
        <v>6</v>
      </c>
      <c r="K15" s="461">
        <v>4</v>
      </c>
      <c r="L15" s="461">
        <v>18</v>
      </c>
      <c r="M15" s="461">
        <v>0</v>
      </c>
      <c r="N15" s="461">
        <v>1</v>
      </c>
      <c r="O15" s="461">
        <v>10</v>
      </c>
      <c r="P15" s="461">
        <v>7</v>
      </c>
      <c r="Q15" s="461">
        <v>18</v>
      </c>
    </row>
    <row r="16" spans="1:17" ht="24">
      <c r="A16" s="452">
        <v>10</v>
      </c>
      <c r="B16" s="456" t="s">
        <v>1138</v>
      </c>
      <c r="C16" s="461">
        <v>15</v>
      </c>
      <c r="D16" s="461">
        <v>5</v>
      </c>
      <c r="E16" s="461">
        <v>20</v>
      </c>
      <c r="F16" s="461">
        <v>0</v>
      </c>
      <c r="G16" s="461">
        <v>1</v>
      </c>
      <c r="H16" s="461">
        <v>0</v>
      </c>
      <c r="I16" s="461">
        <v>8</v>
      </c>
      <c r="J16" s="461">
        <v>4</v>
      </c>
      <c r="K16" s="461">
        <v>7</v>
      </c>
      <c r="L16" s="461">
        <v>20</v>
      </c>
      <c r="M16" s="461">
        <v>1</v>
      </c>
      <c r="N16" s="461">
        <v>1</v>
      </c>
      <c r="O16" s="461">
        <v>7</v>
      </c>
      <c r="P16" s="461">
        <v>11</v>
      </c>
      <c r="Q16" s="461">
        <v>20</v>
      </c>
    </row>
    <row r="17" spans="1:17" ht="24">
      <c r="A17" s="452">
        <v>11</v>
      </c>
      <c r="B17" s="456" t="s">
        <v>1286</v>
      </c>
      <c r="C17" s="461">
        <v>15</v>
      </c>
      <c r="D17" s="461">
        <v>7</v>
      </c>
      <c r="E17" s="461">
        <v>22</v>
      </c>
      <c r="F17" s="461">
        <v>1</v>
      </c>
      <c r="G17" s="461">
        <v>0</v>
      </c>
      <c r="H17" s="461">
        <v>2</v>
      </c>
      <c r="I17" s="461">
        <v>11</v>
      </c>
      <c r="J17" s="461">
        <v>3</v>
      </c>
      <c r="K17" s="461">
        <v>5</v>
      </c>
      <c r="L17" s="461">
        <v>21</v>
      </c>
      <c r="M17" s="461">
        <v>2</v>
      </c>
      <c r="N17" s="461">
        <v>6</v>
      </c>
      <c r="O17" s="461">
        <v>6</v>
      </c>
      <c r="P17" s="461">
        <v>8</v>
      </c>
      <c r="Q17" s="461">
        <v>22</v>
      </c>
    </row>
    <row r="18" spans="1:17" ht="24">
      <c r="A18" s="452">
        <v>12</v>
      </c>
      <c r="B18" s="456" t="s">
        <v>1381</v>
      </c>
      <c r="C18" s="461">
        <v>8</v>
      </c>
      <c r="D18" s="461">
        <v>3</v>
      </c>
      <c r="E18" s="461">
        <v>11</v>
      </c>
      <c r="F18" s="461">
        <v>0</v>
      </c>
      <c r="G18" s="461">
        <v>0</v>
      </c>
      <c r="H18" s="461">
        <v>0</v>
      </c>
      <c r="I18" s="461">
        <v>3</v>
      </c>
      <c r="J18" s="461">
        <v>0</v>
      </c>
      <c r="K18" s="461">
        <v>7</v>
      </c>
      <c r="L18" s="461">
        <v>10</v>
      </c>
      <c r="M18" s="461">
        <v>0</v>
      </c>
      <c r="N18" s="461">
        <v>0</v>
      </c>
      <c r="O18" s="461">
        <v>0</v>
      </c>
      <c r="P18" s="461">
        <v>11</v>
      </c>
      <c r="Q18" s="461">
        <v>11</v>
      </c>
    </row>
    <row r="19" spans="1:17" ht="24">
      <c r="A19" s="452">
        <v>13</v>
      </c>
      <c r="B19" s="98" t="s">
        <v>1380</v>
      </c>
      <c r="C19" s="461">
        <v>4</v>
      </c>
      <c r="D19" s="461">
        <v>3</v>
      </c>
      <c r="E19" s="461">
        <v>7</v>
      </c>
      <c r="F19" s="461">
        <v>0</v>
      </c>
      <c r="G19" s="461">
        <v>1</v>
      </c>
      <c r="H19" s="461">
        <v>0</v>
      </c>
      <c r="I19" s="461">
        <v>2</v>
      </c>
      <c r="J19" s="461">
        <v>1</v>
      </c>
      <c r="K19" s="461">
        <v>3</v>
      </c>
      <c r="L19" s="461">
        <v>7</v>
      </c>
      <c r="M19" s="461">
        <v>0</v>
      </c>
      <c r="N19" s="461">
        <v>0</v>
      </c>
      <c r="O19" s="461">
        <v>1</v>
      </c>
      <c r="P19" s="461">
        <v>6</v>
      </c>
      <c r="Q19" s="461">
        <v>7</v>
      </c>
    </row>
    <row r="20" spans="1:17" ht="24">
      <c r="A20" s="694" t="s">
        <v>1139</v>
      </c>
      <c r="B20" s="695"/>
      <c r="C20" s="462">
        <f aca="true" t="shared" si="0" ref="C20:Q20">SUM(C7:C19)</f>
        <v>170</v>
      </c>
      <c r="D20" s="462">
        <f t="shared" si="0"/>
        <v>87</v>
      </c>
      <c r="E20" s="462">
        <f t="shared" si="0"/>
        <v>257</v>
      </c>
      <c r="F20" s="462">
        <f t="shared" si="0"/>
        <v>2</v>
      </c>
      <c r="G20" s="462">
        <f t="shared" si="0"/>
        <v>32</v>
      </c>
      <c r="H20" s="462">
        <f t="shared" si="0"/>
        <v>11</v>
      </c>
      <c r="I20" s="462">
        <f t="shared" si="0"/>
        <v>87</v>
      </c>
      <c r="J20" s="462">
        <f t="shared" si="0"/>
        <v>40</v>
      </c>
      <c r="K20" s="462">
        <f t="shared" si="0"/>
        <v>80</v>
      </c>
      <c r="L20" s="462">
        <f t="shared" si="0"/>
        <v>246</v>
      </c>
      <c r="M20" s="462">
        <f t="shared" si="0"/>
        <v>6</v>
      </c>
      <c r="N20" s="462">
        <f t="shared" si="0"/>
        <v>25</v>
      </c>
      <c r="O20" s="462">
        <f t="shared" si="0"/>
        <v>111</v>
      </c>
      <c r="P20" s="462">
        <f t="shared" si="0"/>
        <v>94</v>
      </c>
      <c r="Q20" s="462">
        <f t="shared" si="0"/>
        <v>235</v>
      </c>
    </row>
  </sheetData>
  <sheetProtection/>
  <mergeCells count="23">
    <mergeCell ref="A1:Q1"/>
    <mergeCell ref="A2:Q2"/>
    <mergeCell ref="A4:A6"/>
    <mergeCell ref="B4:B6"/>
    <mergeCell ref="C4:E4"/>
    <mergeCell ref="F4:L4"/>
    <mergeCell ref="M4:Q4"/>
    <mergeCell ref="C5:C6"/>
    <mergeCell ref="D5:D6"/>
    <mergeCell ref="E5:E6"/>
    <mergeCell ref="Q5:Q6"/>
    <mergeCell ref="F5:F6"/>
    <mergeCell ref="G5:G6"/>
    <mergeCell ref="H5:H6"/>
    <mergeCell ref="I5:I6"/>
    <mergeCell ref="J5:J6"/>
    <mergeCell ref="K5:K6"/>
    <mergeCell ref="A20:B20"/>
    <mergeCell ref="L5:L6"/>
    <mergeCell ref="M5:M6"/>
    <mergeCell ref="N5:N6"/>
    <mergeCell ref="O5:O6"/>
    <mergeCell ref="P5:P6"/>
  </mergeCells>
  <printOptions/>
  <pageMargins left="0.2755905511811024" right="0.2362204724409449" top="0.7480314960629921" bottom="0.7480314960629921" header="0.31496062992125984" footer="0.31496062992125984"/>
  <pageSetup firstPageNumber="22" useFirstPageNumber="1" horizontalDpi="600" verticalDpi="600" orientation="landscape" paperSize="9" r:id="rId1"/>
  <headerFooter>
    <oddHeader>&amp;L&amp;"TH SarabunPSK,ธรรมดา"สำนักงานการศึกษาเอกชนจังหวัดนราธิวาส&amp;R&amp;P</oddHeader>
    <oddFooter>&amp;R&amp;"TH SarabunPSK,ธรรมดา"ข้อมูล ณ วันที่ 1 พฤษภาคม 2556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14"/>
  <sheetViews>
    <sheetView zoomScale="80" zoomScaleNormal="80" zoomScalePageLayoutView="70" workbookViewId="0" topLeftCell="A1">
      <selection activeCell="A1" sqref="A1:Q1"/>
    </sheetView>
  </sheetViews>
  <sheetFormatPr defaultColWidth="9.140625" defaultRowHeight="15"/>
  <cols>
    <col min="1" max="1" width="5.140625" style="5" customWidth="1"/>
    <col min="2" max="2" width="28.28125" style="5" customWidth="1"/>
    <col min="3" max="5" width="7.7109375" style="5" customWidth="1"/>
    <col min="6" max="7" width="7.28125" style="5" customWidth="1"/>
    <col min="8" max="8" width="11.140625" style="5" customWidth="1"/>
    <col min="9" max="12" width="7.28125" style="5" customWidth="1"/>
    <col min="13" max="13" width="11.421875" style="5" customWidth="1"/>
    <col min="14" max="14" width="12.00390625" style="5" customWidth="1"/>
    <col min="15" max="15" width="9.421875" style="5" customWidth="1"/>
    <col min="16" max="16" width="6.421875" style="5" customWidth="1"/>
    <col min="17" max="17" width="7.140625" style="5" customWidth="1"/>
    <col min="18" max="16384" width="9.140625" style="5" customWidth="1"/>
  </cols>
  <sheetData>
    <row r="1" spans="1:17" s="1" customFormat="1" ht="30.75">
      <c r="A1" s="585" t="s">
        <v>1460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</row>
    <row r="2" spans="1:17" s="1" customFormat="1" ht="30.75">
      <c r="A2" s="586" t="s">
        <v>66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</row>
    <row r="3" spans="1:17" s="1" customFormat="1" ht="14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167" customFormat="1" ht="27" customHeight="1">
      <c r="A4" s="697" t="s">
        <v>0</v>
      </c>
      <c r="B4" s="697" t="s">
        <v>22</v>
      </c>
      <c r="C4" s="698" t="s">
        <v>35</v>
      </c>
      <c r="D4" s="698"/>
      <c r="E4" s="698"/>
      <c r="F4" s="699" t="s">
        <v>36</v>
      </c>
      <c r="G4" s="699"/>
      <c r="H4" s="699"/>
      <c r="I4" s="699"/>
      <c r="J4" s="699"/>
      <c r="K4" s="699"/>
      <c r="L4" s="699"/>
      <c r="M4" s="699" t="s">
        <v>37</v>
      </c>
      <c r="N4" s="699"/>
      <c r="O4" s="699"/>
      <c r="P4" s="699"/>
      <c r="Q4" s="699"/>
    </row>
    <row r="5" spans="1:17" s="167" customFormat="1" ht="21" customHeight="1">
      <c r="A5" s="697"/>
      <c r="B5" s="697"/>
      <c r="C5" s="700" t="s">
        <v>15</v>
      </c>
      <c r="D5" s="700" t="s">
        <v>16</v>
      </c>
      <c r="E5" s="701" t="s">
        <v>8</v>
      </c>
      <c r="F5" s="696" t="s">
        <v>64</v>
      </c>
      <c r="G5" s="696" t="s">
        <v>65</v>
      </c>
      <c r="H5" s="696" t="s">
        <v>38</v>
      </c>
      <c r="I5" s="696" t="s">
        <v>39</v>
      </c>
      <c r="J5" s="696" t="s">
        <v>40</v>
      </c>
      <c r="K5" s="696" t="s">
        <v>41</v>
      </c>
      <c r="L5" s="696" t="s">
        <v>8</v>
      </c>
      <c r="M5" s="696" t="s">
        <v>29</v>
      </c>
      <c r="N5" s="696" t="s">
        <v>42</v>
      </c>
      <c r="O5" s="696" t="s">
        <v>28</v>
      </c>
      <c r="P5" s="696" t="s">
        <v>43</v>
      </c>
      <c r="Q5" s="696" t="s">
        <v>8</v>
      </c>
    </row>
    <row r="6" spans="1:17" s="167" customFormat="1" ht="25.5" customHeight="1">
      <c r="A6" s="697"/>
      <c r="B6" s="697"/>
      <c r="C6" s="696"/>
      <c r="D6" s="696"/>
      <c r="E6" s="702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</row>
    <row r="7" spans="1:17" s="167" customFormat="1" ht="27.75">
      <c r="A7" s="276"/>
      <c r="B7" s="500" t="s">
        <v>70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8"/>
    </row>
    <row r="8" spans="1:17" s="167" customFormat="1" ht="27.75">
      <c r="A8" s="279">
        <v>1</v>
      </c>
      <c r="B8" s="325" t="s">
        <v>139</v>
      </c>
      <c r="C8" s="279">
        <v>3</v>
      </c>
      <c r="D8" s="279">
        <v>0</v>
      </c>
      <c r="E8" s="279">
        <f aca="true" t="shared" si="0" ref="E8:E13">C8+D8</f>
        <v>3</v>
      </c>
      <c r="F8" s="326">
        <v>0</v>
      </c>
      <c r="G8" s="279">
        <v>1</v>
      </c>
      <c r="H8" s="326">
        <v>0</v>
      </c>
      <c r="I8" s="326">
        <v>0</v>
      </c>
      <c r="J8" s="279">
        <v>2</v>
      </c>
      <c r="K8" s="326">
        <v>0</v>
      </c>
      <c r="L8" s="279">
        <v>3</v>
      </c>
      <c r="M8" s="279">
        <v>2</v>
      </c>
      <c r="N8" s="326">
        <v>0</v>
      </c>
      <c r="O8" s="279">
        <v>1</v>
      </c>
      <c r="P8" s="326">
        <v>0</v>
      </c>
      <c r="Q8" s="279">
        <v>3</v>
      </c>
    </row>
    <row r="9" spans="1:17" s="167" customFormat="1" ht="27.75">
      <c r="A9" s="279">
        <v>2</v>
      </c>
      <c r="B9" s="325" t="s">
        <v>131</v>
      </c>
      <c r="C9" s="279">
        <v>3</v>
      </c>
      <c r="D9" s="279">
        <v>1</v>
      </c>
      <c r="E9" s="279">
        <f t="shared" si="0"/>
        <v>4</v>
      </c>
      <c r="F9" s="326">
        <v>0</v>
      </c>
      <c r="G9" s="326">
        <v>0</v>
      </c>
      <c r="H9" s="326">
        <v>0</v>
      </c>
      <c r="I9" s="279">
        <v>1</v>
      </c>
      <c r="J9" s="279">
        <v>1</v>
      </c>
      <c r="K9" s="279">
        <v>2</v>
      </c>
      <c r="L9" s="279">
        <f>SUM(G9:J9)</f>
        <v>2</v>
      </c>
      <c r="M9" s="326">
        <v>0</v>
      </c>
      <c r="N9" s="279">
        <v>2</v>
      </c>
      <c r="O9" s="279">
        <v>2</v>
      </c>
      <c r="P9" s="326">
        <v>0</v>
      </c>
      <c r="Q9" s="279">
        <f>SUM(M9:P9)</f>
        <v>4</v>
      </c>
    </row>
    <row r="10" spans="1:17" s="167" customFormat="1" ht="27.75">
      <c r="A10" s="279">
        <v>3</v>
      </c>
      <c r="B10" s="327" t="s">
        <v>140</v>
      </c>
      <c r="C10" s="279">
        <v>4</v>
      </c>
      <c r="D10" s="279">
        <v>7</v>
      </c>
      <c r="E10" s="279">
        <f t="shared" si="0"/>
        <v>11</v>
      </c>
      <c r="F10" s="326">
        <v>0</v>
      </c>
      <c r="G10" s="279">
        <v>1</v>
      </c>
      <c r="H10" s="326">
        <v>0</v>
      </c>
      <c r="I10" s="279">
        <v>6</v>
      </c>
      <c r="J10" s="326">
        <v>0</v>
      </c>
      <c r="K10" s="326">
        <v>0</v>
      </c>
      <c r="L10" s="279">
        <f>SUM(G10:J10)</f>
        <v>7</v>
      </c>
      <c r="M10" s="326">
        <v>0</v>
      </c>
      <c r="N10" s="279">
        <v>1</v>
      </c>
      <c r="O10" s="279">
        <v>5</v>
      </c>
      <c r="P10" s="279">
        <v>1</v>
      </c>
      <c r="Q10" s="279">
        <f>SUM(M10:P10)</f>
        <v>7</v>
      </c>
    </row>
    <row r="11" spans="1:17" s="167" customFormat="1" ht="27.75">
      <c r="A11" s="279">
        <v>4</v>
      </c>
      <c r="B11" s="325" t="s">
        <v>141</v>
      </c>
      <c r="C11" s="279">
        <v>4</v>
      </c>
      <c r="D11" s="279">
        <v>1</v>
      </c>
      <c r="E11" s="279">
        <f t="shared" si="0"/>
        <v>5</v>
      </c>
      <c r="F11" s="326">
        <v>0</v>
      </c>
      <c r="G11" s="326">
        <v>0</v>
      </c>
      <c r="H11" s="279">
        <v>1</v>
      </c>
      <c r="I11" s="279">
        <v>1</v>
      </c>
      <c r="J11" s="279">
        <v>2</v>
      </c>
      <c r="K11" s="326">
        <v>0</v>
      </c>
      <c r="L11" s="279">
        <f>SUM(G11:J11)</f>
        <v>4</v>
      </c>
      <c r="M11" s="279">
        <v>1</v>
      </c>
      <c r="N11" s="326">
        <v>0</v>
      </c>
      <c r="O11" s="279">
        <v>3</v>
      </c>
      <c r="P11" s="326">
        <v>0</v>
      </c>
      <c r="Q11" s="279">
        <f>SUM(M11:P11)</f>
        <v>4</v>
      </c>
    </row>
    <row r="12" spans="1:17" s="167" customFormat="1" ht="27.75">
      <c r="A12" s="279">
        <v>5</v>
      </c>
      <c r="B12" s="325" t="s">
        <v>113</v>
      </c>
      <c r="C12" s="279">
        <v>3</v>
      </c>
      <c r="D12" s="279">
        <v>2</v>
      </c>
      <c r="E12" s="279">
        <f t="shared" si="0"/>
        <v>5</v>
      </c>
      <c r="F12" s="326">
        <v>0</v>
      </c>
      <c r="G12" s="326">
        <v>0</v>
      </c>
      <c r="H12" s="279">
        <v>1</v>
      </c>
      <c r="I12" s="326">
        <v>0</v>
      </c>
      <c r="J12" s="326">
        <v>0</v>
      </c>
      <c r="K12" s="279">
        <v>3</v>
      </c>
      <c r="L12" s="279">
        <f>SUM(G12:J12)</f>
        <v>1</v>
      </c>
      <c r="M12" s="326">
        <v>0</v>
      </c>
      <c r="N12" s="279">
        <v>1</v>
      </c>
      <c r="O12" s="279">
        <v>1</v>
      </c>
      <c r="P12" s="279">
        <v>1</v>
      </c>
      <c r="Q12" s="279">
        <f>SUM(M12:P12)</f>
        <v>3</v>
      </c>
    </row>
    <row r="13" spans="1:17" s="167" customFormat="1" ht="27.75">
      <c r="A13" s="328">
        <v>6</v>
      </c>
      <c r="B13" s="329" t="s">
        <v>71</v>
      </c>
      <c r="C13" s="328">
        <v>3</v>
      </c>
      <c r="D13" s="328">
        <v>2</v>
      </c>
      <c r="E13" s="328">
        <f t="shared" si="0"/>
        <v>5</v>
      </c>
      <c r="F13" s="282">
        <v>0</v>
      </c>
      <c r="G13" s="282">
        <v>0</v>
      </c>
      <c r="H13" s="282">
        <v>0</v>
      </c>
      <c r="I13" s="279">
        <v>3</v>
      </c>
      <c r="J13" s="279">
        <v>2</v>
      </c>
      <c r="K13" s="282">
        <v>0</v>
      </c>
      <c r="L13" s="279">
        <f>SUM(G13:J13)</f>
        <v>5</v>
      </c>
      <c r="M13" s="282">
        <v>0</v>
      </c>
      <c r="N13" s="282">
        <v>0</v>
      </c>
      <c r="O13" s="328">
        <v>4</v>
      </c>
      <c r="P13" s="328">
        <v>1</v>
      </c>
      <c r="Q13" s="328">
        <f>SUM(M13:P13)</f>
        <v>5</v>
      </c>
    </row>
    <row r="14" spans="1:17" s="167" customFormat="1" ht="27.75">
      <c r="A14" s="703" t="s">
        <v>1139</v>
      </c>
      <c r="B14" s="704"/>
      <c r="C14" s="275">
        <f aca="true" t="shared" si="1" ref="C14:Q14">SUM(C8:C13)</f>
        <v>20</v>
      </c>
      <c r="D14" s="275">
        <f t="shared" si="1"/>
        <v>13</v>
      </c>
      <c r="E14" s="275">
        <f t="shared" si="1"/>
        <v>33</v>
      </c>
      <c r="F14" s="414">
        <f t="shared" si="1"/>
        <v>0</v>
      </c>
      <c r="G14" s="414">
        <f t="shared" si="1"/>
        <v>2</v>
      </c>
      <c r="H14" s="414">
        <f t="shared" si="1"/>
        <v>2</v>
      </c>
      <c r="I14" s="275">
        <f t="shared" si="1"/>
        <v>11</v>
      </c>
      <c r="J14" s="275">
        <f t="shared" si="1"/>
        <v>7</v>
      </c>
      <c r="K14" s="414">
        <f t="shared" si="1"/>
        <v>5</v>
      </c>
      <c r="L14" s="275">
        <f t="shared" si="1"/>
        <v>22</v>
      </c>
      <c r="M14" s="414">
        <f t="shared" si="1"/>
        <v>3</v>
      </c>
      <c r="N14" s="414">
        <f t="shared" si="1"/>
        <v>4</v>
      </c>
      <c r="O14" s="275">
        <f t="shared" si="1"/>
        <v>16</v>
      </c>
      <c r="P14" s="275">
        <f t="shared" si="1"/>
        <v>3</v>
      </c>
      <c r="Q14" s="275">
        <f t="shared" si="1"/>
        <v>26</v>
      </c>
    </row>
    <row r="15" spans="1:17" s="167" customFormat="1" ht="27.75">
      <c r="A15" s="276"/>
      <c r="B15" s="500" t="s">
        <v>345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8"/>
    </row>
    <row r="16" spans="1:17" s="167" customFormat="1" ht="27.75">
      <c r="A16" s="279">
        <v>7</v>
      </c>
      <c r="B16" s="281" t="s">
        <v>205</v>
      </c>
      <c r="C16" s="326">
        <v>2</v>
      </c>
      <c r="D16" s="326">
        <v>2</v>
      </c>
      <c r="E16" s="326">
        <v>4</v>
      </c>
      <c r="F16" s="326">
        <v>0</v>
      </c>
      <c r="G16" s="326">
        <v>3</v>
      </c>
      <c r="H16" s="326">
        <v>0</v>
      </c>
      <c r="I16" s="326">
        <v>0</v>
      </c>
      <c r="J16" s="326">
        <v>1</v>
      </c>
      <c r="K16" s="326">
        <v>0</v>
      </c>
      <c r="L16" s="326">
        <v>4</v>
      </c>
      <c r="M16" s="326">
        <v>0</v>
      </c>
      <c r="N16" s="326">
        <v>0</v>
      </c>
      <c r="O16" s="326">
        <v>2</v>
      </c>
      <c r="P16" s="326">
        <v>2</v>
      </c>
      <c r="Q16" s="326">
        <v>4</v>
      </c>
    </row>
    <row r="17" spans="1:17" s="167" customFormat="1" ht="27.75">
      <c r="A17" s="279">
        <v>8</v>
      </c>
      <c r="B17" s="281" t="s">
        <v>223</v>
      </c>
      <c r="C17" s="282">
        <v>1</v>
      </c>
      <c r="D17" s="282">
        <v>3</v>
      </c>
      <c r="E17" s="282">
        <v>4</v>
      </c>
      <c r="F17" s="282">
        <v>0</v>
      </c>
      <c r="G17" s="282">
        <v>1</v>
      </c>
      <c r="H17" s="282">
        <v>1</v>
      </c>
      <c r="I17" s="282">
        <v>2</v>
      </c>
      <c r="J17" s="282">
        <v>0</v>
      </c>
      <c r="K17" s="282">
        <v>0</v>
      </c>
      <c r="L17" s="282">
        <v>4</v>
      </c>
      <c r="M17" s="282">
        <v>0</v>
      </c>
      <c r="N17" s="282">
        <v>0</v>
      </c>
      <c r="O17" s="282">
        <v>3</v>
      </c>
      <c r="P17" s="282">
        <v>1</v>
      </c>
      <c r="Q17" s="282">
        <v>4</v>
      </c>
    </row>
    <row r="18" spans="1:17" s="167" customFormat="1" ht="27.75">
      <c r="A18" s="279">
        <v>9</v>
      </c>
      <c r="B18" s="281" t="s">
        <v>236</v>
      </c>
      <c r="C18" s="282">
        <v>1</v>
      </c>
      <c r="D18" s="282">
        <v>1</v>
      </c>
      <c r="E18" s="282">
        <v>2</v>
      </c>
      <c r="F18" s="282">
        <v>0</v>
      </c>
      <c r="G18" s="282">
        <v>0</v>
      </c>
      <c r="H18" s="282">
        <v>0</v>
      </c>
      <c r="I18" s="282">
        <v>2</v>
      </c>
      <c r="J18" s="282">
        <v>0</v>
      </c>
      <c r="K18" s="282">
        <v>0</v>
      </c>
      <c r="L18" s="282">
        <v>2</v>
      </c>
      <c r="M18" s="282">
        <v>0</v>
      </c>
      <c r="N18" s="282">
        <v>0</v>
      </c>
      <c r="O18" s="282">
        <v>1</v>
      </c>
      <c r="P18" s="282">
        <v>1</v>
      </c>
      <c r="Q18" s="282">
        <v>2</v>
      </c>
    </row>
    <row r="19" spans="1:17" s="167" customFormat="1" ht="27.75">
      <c r="A19" s="279">
        <v>10</v>
      </c>
      <c r="B19" s="281" t="s">
        <v>245</v>
      </c>
      <c r="C19" s="282">
        <v>2</v>
      </c>
      <c r="D19" s="282">
        <v>0</v>
      </c>
      <c r="E19" s="282">
        <v>2</v>
      </c>
      <c r="F19" s="282">
        <v>0</v>
      </c>
      <c r="G19" s="282">
        <v>0</v>
      </c>
      <c r="H19" s="282">
        <v>0</v>
      </c>
      <c r="I19" s="282">
        <v>1</v>
      </c>
      <c r="J19" s="282">
        <v>0</v>
      </c>
      <c r="K19" s="282">
        <v>1</v>
      </c>
      <c r="L19" s="282">
        <v>2</v>
      </c>
      <c r="M19" s="282">
        <v>0</v>
      </c>
      <c r="N19" s="282">
        <v>0</v>
      </c>
      <c r="O19" s="282">
        <v>1</v>
      </c>
      <c r="P19" s="282">
        <v>1</v>
      </c>
      <c r="Q19" s="282">
        <v>2</v>
      </c>
    </row>
    <row r="20" spans="1:17" s="167" customFormat="1" ht="27.75">
      <c r="A20" s="279">
        <v>11</v>
      </c>
      <c r="B20" s="281" t="s">
        <v>257</v>
      </c>
      <c r="C20" s="282">
        <v>3</v>
      </c>
      <c r="D20" s="282">
        <v>0</v>
      </c>
      <c r="E20" s="282">
        <v>3</v>
      </c>
      <c r="F20" s="282">
        <v>1</v>
      </c>
      <c r="G20" s="282">
        <v>0</v>
      </c>
      <c r="H20" s="282">
        <v>0</v>
      </c>
      <c r="I20" s="282">
        <v>1</v>
      </c>
      <c r="J20" s="282">
        <v>0</v>
      </c>
      <c r="K20" s="282">
        <v>1</v>
      </c>
      <c r="L20" s="282">
        <v>3</v>
      </c>
      <c r="M20" s="282">
        <v>0</v>
      </c>
      <c r="N20" s="282">
        <v>0</v>
      </c>
      <c r="O20" s="282">
        <v>2</v>
      </c>
      <c r="P20" s="282">
        <v>1</v>
      </c>
      <c r="Q20" s="282">
        <v>3</v>
      </c>
    </row>
    <row r="21" spans="1:17" s="167" customFormat="1" ht="27.75">
      <c r="A21" s="279">
        <v>12</v>
      </c>
      <c r="B21" s="281" t="s">
        <v>269</v>
      </c>
      <c r="C21" s="282">
        <v>1</v>
      </c>
      <c r="D21" s="282">
        <v>0</v>
      </c>
      <c r="E21" s="282">
        <v>1</v>
      </c>
      <c r="F21" s="282">
        <v>0</v>
      </c>
      <c r="G21" s="282">
        <v>0</v>
      </c>
      <c r="H21" s="282">
        <v>0</v>
      </c>
      <c r="I21" s="282">
        <v>0</v>
      </c>
      <c r="J21" s="282">
        <v>0</v>
      </c>
      <c r="K21" s="282">
        <v>1</v>
      </c>
      <c r="L21" s="282">
        <v>1</v>
      </c>
      <c r="M21" s="282">
        <v>0</v>
      </c>
      <c r="N21" s="282">
        <v>0</v>
      </c>
      <c r="O21" s="282">
        <v>1</v>
      </c>
      <c r="P21" s="282">
        <v>0</v>
      </c>
      <c r="Q21" s="282">
        <v>1</v>
      </c>
    </row>
    <row r="22" spans="1:17" s="167" customFormat="1" ht="27.75">
      <c r="A22" s="279">
        <v>13</v>
      </c>
      <c r="B22" s="281" t="s">
        <v>277</v>
      </c>
      <c r="C22" s="282">
        <v>1</v>
      </c>
      <c r="D22" s="282">
        <v>3</v>
      </c>
      <c r="E22" s="282">
        <v>4</v>
      </c>
      <c r="F22" s="282">
        <v>0</v>
      </c>
      <c r="G22" s="282">
        <v>0</v>
      </c>
      <c r="H22" s="282">
        <v>2</v>
      </c>
      <c r="I22" s="282">
        <v>2</v>
      </c>
      <c r="J22" s="282">
        <v>0</v>
      </c>
      <c r="K22" s="282">
        <v>0</v>
      </c>
      <c r="L22" s="282">
        <v>4</v>
      </c>
      <c r="M22" s="282">
        <v>0</v>
      </c>
      <c r="N22" s="282">
        <v>0</v>
      </c>
      <c r="O22" s="282">
        <v>4</v>
      </c>
      <c r="P22" s="282">
        <v>0</v>
      </c>
      <c r="Q22" s="282">
        <v>4</v>
      </c>
    </row>
    <row r="23" spans="1:17" s="167" customFormat="1" ht="27.75">
      <c r="A23" s="703" t="s">
        <v>1139</v>
      </c>
      <c r="B23" s="704"/>
      <c r="C23" s="414">
        <f aca="true" t="shared" si="2" ref="C23:L23">SUM(C16:C22)</f>
        <v>11</v>
      </c>
      <c r="D23" s="414">
        <f t="shared" si="2"/>
        <v>9</v>
      </c>
      <c r="E23" s="414">
        <f t="shared" si="2"/>
        <v>20</v>
      </c>
      <c r="F23" s="414">
        <f t="shared" si="2"/>
        <v>1</v>
      </c>
      <c r="G23" s="414">
        <f t="shared" si="2"/>
        <v>4</v>
      </c>
      <c r="H23" s="414">
        <f t="shared" si="2"/>
        <v>3</v>
      </c>
      <c r="I23" s="414">
        <f t="shared" si="2"/>
        <v>8</v>
      </c>
      <c r="J23" s="414">
        <f t="shared" si="2"/>
        <v>1</v>
      </c>
      <c r="K23" s="414">
        <f t="shared" si="2"/>
        <v>3</v>
      </c>
      <c r="L23" s="414">
        <f t="shared" si="2"/>
        <v>20</v>
      </c>
      <c r="M23" s="414">
        <v>0</v>
      </c>
      <c r="N23" s="414">
        <v>0</v>
      </c>
      <c r="O23" s="414">
        <f>SUM(O16:O22)</f>
        <v>14</v>
      </c>
      <c r="P23" s="414">
        <f>SUM(P16:P22)</f>
        <v>6</v>
      </c>
      <c r="Q23" s="414">
        <f>SUM(Q16:Q22)</f>
        <v>20</v>
      </c>
    </row>
    <row r="24" spans="1:17" s="167" customFormat="1" ht="27.75">
      <c r="A24" s="276"/>
      <c r="B24" s="501" t="s">
        <v>346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8"/>
    </row>
    <row r="25" spans="1:17" s="167" customFormat="1" ht="27.75">
      <c r="A25" s="279">
        <v>15</v>
      </c>
      <c r="B25" s="283" t="s">
        <v>396</v>
      </c>
      <c r="C25" s="282">
        <v>3</v>
      </c>
      <c r="D25" s="282">
        <v>0</v>
      </c>
      <c r="E25" s="282">
        <v>3</v>
      </c>
      <c r="F25" s="282">
        <v>0</v>
      </c>
      <c r="G25" s="282">
        <v>1</v>
      </c>
      <c r="H25" s="282">
        <v>0</v>
      </c>
      <c r="I25" s="282">
        <v>1</v>
      </c>
      <c r="J25" s="282">
        <v>0</v>
      </c>
      <c r="K25" s="282">
        <v>1</v>
      </c>
      <c r="L25" s="282">
        <v>3</v>
      </c>
      <c r="M25" s="282">
        <v>0</v>
      </c>
      <c r="N25" s="282">
        <v>0</v>
      </c>
      <c r="O25" s="282">
        <v>3</v>
      </c>
      <c r="P25" s="282">
        <v>0</v>
      </c>
      <c r="Q25" s="282">
        <v>3</v>
      </c>
    </row>
    <row r="26" spans="1:17" s="167" customFormat="1" ht="27.75">
      <c r="A26" s="279">
        <v>16</v>
      </c>
      <c r="B26" s="283" t="s">
        <v>409</v>
      </c>
      <c r="C26" s="282">
        <v>3</v>
      </c>
      <c r="D26" s="282">
        <v>1</v>
      </c>
      <c r="E26" s="282">
        <v>4</v>
      </c>
      <c r="F26" s="282">
        <v>0</v>
      </c>
      <c r="G26" s="282">
        <v>0</v>
      </c>
      <c r="H26" s="282">
        <v>0</v>
      </c>
      <c r="I26" s="282">
        <v>4</v>
      </c>
      <c r="J26" s="282">
        <v>0</v>
      </c>
      <c r="K26" s="282">
        <v>0</v>
      </c>
      <c r="L26" s="282">
        <v>4</v>
      </c>
      <c r="M26" s="282">
        <v>0</v>
      </c>
      <c r="N26" s="282">
        <v>1</v>
      </c>
      <c r="O26" s="282">
        <v>3</v>
      </c>
      <c r="P26" s="282">
        <v>0</v>
      </c>
      <c r="Q26" s="282">
        <v>4</v>
      </c>
    </row>
    <row r="27" spans="1:17" s="167" customFormat="1" ht="27.75">
      <c r="A27" s="279">
        <v>17</v>
      </c>
      <c r="B27" s="283" t="s">
        <v>354</v>
      </c>
      <c r="C27" s="282">
        <v>3</v>
      </c>
      <c r="D27" s="282">
        <v>4</v>
      </c>
      <c r="E27" s="282">
        <v>7</v>
      </c>
      <c r="F27" s="282">
        <v>0</v>
      </c>
      <c r="G27" s="282">
        <v>4</v>
      </c>
      <c r="H27" s="282">
        <v>0</v>
      </c>
      <c r="I27" s="282">
        <v>2</v>
      </c>
      <c r="J27" s="282">
        <v>0</v>
      </c>
      <c r="K27" s="282">
        <v>1</v>
      </c>
      <c r="L27" s="282">
        <v>7</v>
      </c>
      <c r="M27" s="282">
        <v>0</v>
      </c>
      <c r="N27" s="282">
        <v>3</v>
      </c>
      <c r="O27" s="282">
        <v>4</v>
      </c>
      <c r="P27" s="282">
        <v>0</v>
      </c>
      <c r="Q27" s="282">
        <v>6</v>
      </c>
    </row>
    <row r="28" spans="1:17" s="167" customFormat="1" ht="27.75">
      <c r="A28" s="279">
        <v>18</v>
      </c>
      <c r="B28" s="283" t="s">
        <v>381</v>
      </c>
      <c r="C28" s="282">
        <v>4</v>
      </c>
      <c r="D28" s="282">
        <v>2</v>
      </c>
      <c r="E28" s="282">
        <v>6</v>
      </c>
      <c r="F28" s="282">
        <v>0</v>
      </c>
      <c r="G28" s="282">
        <v>3</v>
      </c>
      <c r="H28" s="282">
        <v>1</v>
      </c>
      <c r="I28" s="282">
        <v>2</v>
      </c>
      <c r="J28" s="282">
        <v>0</v>
      </c>
      <c r="K28" s="282">
        <v>0</v>
      </c>
      <c r="L28" s="282">
        <v>6</v>
      </c>
      <c r="M28" s="282">
        <v>0</v>
      </c>
      <c r="N28" s="282">
        <v>0</v>
      </c>
      <c r="O28" s="282">
        <v>6</v>
      </c>
      <c r="P28" s="282">
        <v>0</v>
      </c>
      <c r="Q28" s="282">
        <v>6</v>
      </c>
    </row>
    <row r="29" spans="1:17" s="167" customFormat="1" ht="27.75">
      <c r="A29" s="279">
        <v>19</v>
      </c>
      <c r="B29" s="283" t="s">
        <v>425</v>
      </c>
      <c r="C29" s="282">
        <v>4</v>
      </c>
      <c r="D29" s="282">
        <v>0</v>
      </c>
      <c r="E29" s="282">
        <v>4</v>
      </c>
      <c r="F29" s="282">
        <v>0</v>
      </c>
      <c r="G29" s="282">
        <v>2</v>
      </c>
      <c r="H29" s="282">
        <v>0</v>
      </c>
      <c r="I29" s="282">
        <v>1</v>
      </c>
      <c r="J29" s="282">
        <v>1</v>
      </c>
      <c r="K29" s="282">
        <v>0</v>
      </c>
      <c r="L29" s="282">
        <v>4</v>
      </c>
      <c r="M29" s="282">
        <v>0</v>
      </c>
      <c r="N29" s="282">
        <v>0</v>
      </c>
      <c r="O29" s="282">
        <v>4</v>
      </c>
      <c r="P29" s="282">
        <v>0</v>
      </c>
      <c r="Q29" s="282">
        <v>4</v>
      </c>
    </row>
    <row r="30" spans="1:17" s="167" customFormat="1" ht="27.75">
      <c r="A30" s="279">
        <v>20</v>
      </c>
      <c r="B30" s="284" t="s">
        <v>440</v>
      </c>
      <c r="C30" s="282">
        <v>2</v>
      </c>
      <c r="D30" s="282">
        <v>3</v>
      </c>
      <c r="E30" s="282">
        <v>5</v>
      </c>
      <c r="F30" s="282">
        <v>0</v>
      </c>
      <c r="G30" s="282">
        <v>2</v>
      </c>
      <c r="H30" s="282">
        <v>0</v>
      </c>
      <c r="I30" s="282">
        <v>1</v>
      </c>
      <c r="J30" s="282">
        <v>0</v>
      </c>
      <c r="K30" s="282">
        <v>2</v>
      </c>
      <c r="L30" s="282">
        <v>5</v>
      </c>
      <c r="M30" s="282">
        <v>0</v>
      </c>
      <c r="N30" s="282">
        <v>0</v>
      </c>
      <c r="O30" s="282">
        <v>3</v>
      </c>
      <c r="P30" s="282">
        <v>2</v>
      </c>
      <c r="Q30" s="282">
        <v>5</v>
      </c>
    </row>
    <row r="31" spans="1:17" s="167" customFormat="1" ht="27.75">
      <c r="A31" s="703" t="s">
        <v>1139</v>
      </c>
      <c r="B31" s="704"/>
      <c r="C31" s="414">
        <f aca="true" t="shared" si="3" ref="C31:Q31">SUM(C25:C30)</f>
        <v>19</v>
      </c>
      <c r="D31" s="414">
        <f t="shared" si="3"/>
        <v>10</v>
      </c>
      <c r="E31" s="414">
        <f t="shared" si="3"/>
        <v>29</v>
      </c>
      <c r="F31" s="414">
        <f t="shared" si="3"/>
        <v>0</v>
      </c>
      <c r="G31" s="414">
        <f t="shared" si="3"/>
        <v>12</v>
      </c>
      <c r="H31" s="414">
        <f t="shared" si="3"/>
        <v>1</v>
      </c>
      <c r="I31" s="414">
        <f t="shared" si="3"/>
        <v>11</v>
      </c>
      <c r="J31" s="414">
        <f t="shared" si="3"/>
        <v>1</v>
      </c>
      <c r="K31" s="414">
        <f t="shared" si="3"/>
        <v>4</v>
      </c>
      <c r="L31" s="414">
        <f t="shared" si="3"/>
        <v>29</v>
      </c>
      <c r="M31" s="414">
        <f t="shared" si="3"/>
        <v>0</v>
      </c>
      <c r="N31" s="414">
        <f t="shared" si="3"/>
        <v>4</v>
      </c>
      <c r="O31" s="414">
        <f t="shared" si="3"/>
        <v>23</v>
      </c>
      <c r="P31" s="414">
        <f t="shared" si="3"/>
        <v>2</v>
      </c>
      <c r="Q31" s="414">
        <f t="shared" si="3"/>
        <v>28</v>
      </c>
    </row>
    <row r="32" spans="1:17" s="167" customFormat="1" ht="27.75">
      <c r="A32" s="334"/>
      <c r="B32" s="502" t="s">
        <v>546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6"/>
    </row>
    <row r="33" spans="1:17" s="167" customFormat="1" ht="27.75">
      <c r="A33" s="279">
        <v>21</v>
      </c>
      <c r="B33" s="283" t="s">
        <v>547</v>
      </c>
      <c r="C33" s="285">
        <v>2</v>
      </c>
      <c r="D33" s="285">
        <v>2</v>
      </c>
      <c r="E33" s="282">
        <v>4</v>
      </c>
      <c r="F33" s="282">
        <v>0</v>
      </c>
      <c r="G33" s="282">
        <v>0</v>
      </c>
      <c r="H33" s="282">
        <v>0</v>
      </c>
      <c r="I33" s="282">
        <v>3</v>
      </c>
      <c r="J33" s="282">
        <v>0</v>
      </c>
      <c r="K33" s="282">
        <v>1</v>
      </c>
      <c r="L33" s="282">
        <v>4</v>
      </c>
      <c r="M33" s="282">
        <v>0</v>
      </c>
      <c r="N33" s="282">
        <v>0</v>
      </c>
      <c r="O33" s="282">
        <v>4</v>
      </c>
      <c r="P33" s="282">
        <v>0</v>
      </c>
      <c r="Q33" s="282">
        <v>4</v>
      </c>
    </row>
    <row r="34" spans="1:17" s="167" customFormat="1" ht="27.75">
      <c r="A34" s="279">
        <v>22</v>
      </c>
      <c r="B34" s="281" t="s">
        <v>553</v>
      </c>
      <c r="C34" s="285">
        <v>2</v>
      </c>
      <c r="D34" s="285">
        <v>0</v>
      </c>
      <c r="E34" s="282">
        <v>2</v>
      </c>
      <c r="F34" s="282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2</v>
      </c>
      <c r="L34" s="282">
        <v>2</v>
      </c>
      <c r="M34" s="282">
        <v>0</v>
      </c>
      <c r="N34" s="282">
        <v>0</v>
      </c>
      <c r="O34" s="282">
        <v>1</v>
      </c>
      <c r="P34" s="282">
        <v>0</v>
      </c>
      <c r="Q34" s="282">
        <v>1</v>
      </c>
    </row>
    <row r="35" spans="1:17" s="167" customFormat="1" ht="27.75">
      <c r="A35" s="279">
        <v>23</v>
      </c>
      <c r="B35" s="283" t="s">
        <v>560</v>
      </c>
      <c r="C35" s="285">
        <v>2</v>
      </c>
      <c r="D35" s="285">
        <v>1</v>
      </c>
      <c r="E35" s="282">
        <v>3</v>
      </c>
      <c r="F35" s="282">
        <v>0</v>
      </c>
      <c r="G35" s="282">
        <v>1</v>
      </c>
      <c r="H35" s="282">
        <v>0</v>
      </c>
      <c r="I35" s="282">
        <v>2</v>
      </c>
      <c r="J35" s="282">
        <v>0</v>
      </c>
      <c r="K35" s="282">
        <v>0</v>
      </c>
      <c r="L35" s="282">
        <v>3</v>
      </c>
      <c r="M35" s="282">
        <v>0</v>
      </c>
      <c r="N35" s="282">
        <v>0</v>
      </c>
      <c r="O35" s="282">
        <v>2</v>
      </c>
      <c r="P35" s="282">
        <v>1</v>
      </c>
      <c r="Q35" s="282">
        <v>3</v>
      </c>
    </row>
    <row r="36" spans="1:17" s="167" customFormat="1" ht="27.75">
      <c r="A36" s="279">
        <v>24</v>
      </c>
      <c r="B36" s="281" t="s">
        <v>566</v>
      </c>
      <c r="C36" s="285">
        <v>2</v>
      </c>
      <c r="D36" s="285">
        <v>2</v>
      </c>
      <c r="E36" s="282">
        <v>4</v>
      </c>
      <c r="F36" s="282">
        <v>0</v>
      </c>
      <c r="G36" s="282">
        <v>0</v>
      </c>
      <c r="H36" s="282">
        <v>0</v>
      </c>
      <c r="I36" s="282">
        <v>2</v>
      </c>
      <c r="J36" s="282">
        <v>0</v>
      </c>
      <c r="K36" s="282">
        <v>0</v>
      </c>
      <c r="L36" s="282">
        <v>2</v>
      </c>
      <c r="M36" s="282">
        <v>0</v>
      </c>
      <c r="N36" s="282">
        <v>0</v>
      </c>
      <c r="O36" s="282">
        <v>1</v>
      </c>
      <c r="P36" s="282">
        <v>1</v>
      </c>
      <c r="Q36" s="282">
        <v>2</v>
      </c>
    </row>
    <row r="37" spans="1:17" s="167" customFormat="1" ht="27.75">
      <c r="A37" s="279">
        <v>25</v>
      </c>
      <c r="B37" s="281" t="s">
        <v>573</v>
      </c>
      <c r="C37" s="285">
        <v>1</v>
      </c>
      <c r="D37" s="285">
        <v>1</v>
      </c>
      <c r="E37" s="282">
        <v>2</v>
      </c>
      <c r="F37" s="282">
        <v>0</v>
      </c>
      <c r="G37" s="282">
        <v>0</v>
      </c>
      <c r="H37" s="282">
        <v>0</v>
      </c>
      <c r="I37" s="282">
        <v>1</v>
      </c>
      <c r="J37" s="282">
        <v>0</v>
      </c>
      <c r="K37" s="282">
        <v>1</v>
      </c>
      <c r="L37" s="282">
        <v>2</v>
      </c>
      <c r="M37" s="282">
        <v>0</v>
      </c>
      <c r="N37" s="282">
        <v>0</v>
      </c>
      <c r="O37" s="282">
        <v>0</v>
      </c>
      <c r="P37" s="282">
        <v>0</v>
      </c>
      <c r="Q37" s="282">
        <v>0</v>
      </c>
    </row>
    <row r="38" spans="1:17" s="167" customFormat="1" ht="27.75">
      <c r="A38" s="279">
        <v>26</v>
      </c>
      <c r="B38" s="281" t="s">
        <v>578</v>
      </c>
      <c r="C38" s="285">
        <v>1</v>
      </c>
      <c r="D38" s="285">
        <v>1</v>
      </c>
      <c r="E38" s="282">
        <v>2</v>
      </c>
      <c r="F38" s="282">
        <v>0</v>
      </c>
      <c r="G38" s="282">
        <v>2</v>
      </c>
      <c r="H38" s="282">
        <v>0</v>
      </c>
      <c r="I38" s="282">
        <v>1</v>
      </c>
      <c r="J38" s="282">
        <v>0</v>
      </c>
      <c r="K38" s="282">
        <v>0</v>
      </c>
      <c r="L38" s="282">
        <v>3</v>
      </c>
      <c r="M38" s="282">
        <v>0</v>
      </c>
      <c r="N38" s="282">
        <v>0</v>
      </c>
      <c r="O38" s="282">
        <v>2</v>
      </c>
      <c r="P38" s="282">
        <v>1</v>
      </c>
      <c r="Q38" s="282">
        <v>3</v>
      </c>
    </row>
    <row r="39" spans="1:17" s="167" customFormat="1" ht="27.75">
      <c r="A39" s="703" t="s">
        <v>1139</v>
      </c>
      <c r="B39" s="704"/>
      <c r="C39" s="459">
        <f aca="true" t="shared" si="4" ref="C39:Q39">SUM(C33:C38)</f>
        <v>10</v>
      </c>
      <c r="D39" s="459">
        <f t="shared" si="4"/>
        <v>7</v>
      </c>
      <c r="E39" s="414">
        <f t="shared" si="4"/>
        <v>17</v>
      </c>
      <c r="F39" s="414">
        <f t="shared" si="4"/>
        <v>0</v>
      </c>
      <c r="G39" s="414">
        <f t="shared" si="4"/>
        <v>3</v>
      </c>
      <c r="H39" s="414">
        <f t="shared" si="4"/>
        <v>0</v>
      </c>
      <c r="I39" s="414">
        <f t="shared" si="4"/>
        <v>9</v>
      </c>
      <c r="J39" s="414">
        <f t="shared" si="4"/>
        <v>0</v>
      </c>
      <c r="K39" s="414">
        <f t="shared" si="4"/>
        <v>4</v>
      </c>
      <c r="L39" s="414">
        <f t="shared" si="4"/>
        <v>16</v>
      </c>
      <c r="M39" s="414">
        <f t="shared" si="4"/>
        <v>0</v>
      </c>
      <c r="N39" s="414">
        <f t="shared" si="4"/>
        <v>0</v>
      </c>
      <c r="O39" s="414">
        <f t="shared" si="4"/>
        <v>10</v>
      </c>
      <c r="P39" s="414">
        <f t="shared" si="4"/>
        <v>3</v>
      </c>
      <c r="Q39" s="414">
        <f t="shared" si="4"/>
        <v>13</v>
      </c>
    </row>
    <row r="40" spans="1:17" s="167" customFormat="1" ht="27.75">
      <c r="A40" s="286"/>
      <c r="B40" s="502" t="s">
        <v>627</v>
      </c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8"/>
    </row>
    <row r="41" spans="1:17" s="167" customFormat="1" ht="27.75">
      <c r="A41" s="279">
        <v>27</v>
      </c>
      <c r="B41" s="281" t="s">
        <v>628</v>
      </c>
      <c r="C41" s="282">
        <v>3</v>
      </c>
      <c r="D41" s="282">
        <v>0</v>
      </c>
      <c r="E41" s="282">
        <v>3</v>
      </c>
      <c r="F41" s="282">
        <v>0</v>
      </c>
      <c r="G41" s="282">
        <v>0</v>
      </c>
      <c r="H41" s="282">
        <v>0</v>
      </c>
      <c r="I41" s="282">
        <v>1</v>
      </c>
      <c r="J41" s="282">
        <v>1</v>
      </c>
      <c r="K41" s="282">
        <v>1</v>
      </c>
      <c r="L41" s="282">
        <v>3</v>
      </c>
      <c r="M41" s="282">
        <v>0</v>
      </c>
      <c r="N41" s="282">
        <v>0</v>
      </c>
      <c r="O41" s="282">
        <v>2</v>
      </c>
      <c r="P41" s="282">
        <v>1</v>
      </c>
      <c r="Q41" s="282">
        <v>3</v>
      </c>
    </row>
    <row r="42" spans="1:17" s="167" customFormat="1" ht="27.75">
      <c r="A42" s="279">
        <v>28</v>
      </c>
      <c r="B42" s="281" t="s">
        <v>640</v>
      </c>
      <c r="C42" s="282">
        <v>8</v>
      </c>
      <c r="D42" s="282">
        <v>5</v>
      </c>
      <c r="E42" s="282">
        <v>13</v>
      </c>
      <c r="F42" s="282">
        <v>0</v>
      </c>
      <c r="G42" s="282">
        <v>4</v>
      </c>
      <c r="H42" s="282">
        <v>2</v>
      </c>
      <c r="I42" s="282">
        <v>1</v>
      </c>
      <c r="J42" s="282">
        <v>3</v>
      </c>
      <c r="K42" s="282">
        <v>3</v>
      </c>
      <c r="L42" s="282">
        <v>13</v>
      </c>
      <c r="M42" s="282">
        <v>0</v>
      </c>
      <c r="N42" s="282">
        <v>0</v>
      </c>
      <c r="O42" s="282">
        <v>9</v>
      </c>
      <c r="P42" s="282">
        <v>4</v>
      </c>
      <c r="Q42" s="282">
        <v>13</v>
      </c>
    </row>
    <row r="43" spans="1:17" s="167" customFormat="1" ht="27.75">
      <c r="A43" s="279">
        <v>29</v>
      </c>
      <c r="B43" s="281" t="s">
        <v>658</v>
      </c>
      <c r="C43" s="282">
        <v>2</v>
      </c>
      <c r="D43" s="282">
        <v>1</v>
      </c>
      <c r="E43" s="282">
        <v>3</v>
      </c>
      <c r="F43" s="282">
        <v>0</v>
      </c>
      <c r="G43" s="282">
        <v>0</v>
      </c>
      <c r="H43" s="282">
        <v>1</v>
      </c>
      <c r="I43" s="282">
        <v>2</v>
      </c>
      <c r="J43" s="282">
        <v>0</v>
      </c>
      <c r="K43" s="282">
        <v>0</v>
      </c>
      <c r="L43" s="282">
        <v>3</v>
      </c>
      <c r="M43" s="282">
        <v>0</v>
      </c>
      <c r="N43" s="282">
        <v>3</v>
      </c>
      <c r="O43" s="282">
        <v>0</v>
      </c>
      <c r="P43" s="282">
        <v>0</v>
      </c>
      <c r="Q43" s="282">
        <v>3</v>
      </c>
    </row>
    <row r="44" spans="1:17" s="167" customFormat="1" ht="27.75">
      <c r="A44" s="279">
        <v>30</v>
      </c>
      <c r="B44" s="281" t="s">
        <v>666</v>
      </c>
      <c r="C44" s="282">
        <v>2</v>
      </c>
      <c r="D44" s="282">
        <v>1</v>
      </c>
      <c r="E44" s="282">
        <v>3</v>
      </c>
      <c r="F44" s="282">
        <v>0</v>
      </c>
      <c r="G44" s="282">
        <v>0</v>
      </c>
      <c r="H44" s="282">
        <v>0</v>
      </c>
      <c r="I44" s="282">
        <v>1</v>
      </c>
      <c r="J44" s="282">
        <v>1</v>
      </c>
      <c r="K44" s="282">
        <v>1</v>
      </c>
      <c r="L44" s="282">
        <v>3</v>
      </c>
      <c r="M44" s="282">
        <v>0</v>
      </c>
      <c r="N44" s="282">
        <v>0</v>
      </c>
      <c r="O44" s="282">
        <v>2</v>
      </c>
      <c r="P44" s="282">
        <v>1</v>
      </c>
      <c r="Q44" s="282">
        <v>3</v>
      </c>
    </row>
    <row r="45" spans="1:17" s="167" customFormat="1" ht="27.75">
      <c r="A45" s="703" t="s">
        <v>1139</v>
      </c>
      <c r="B45" s="704"/>
      <c r="C45" s="414">
        <f aca="true" t="shared" si="5" ref="C45:Q45">SUM(C41:C44)</f>
        <v>15</v>
      </c>
      <c r="D45" s="414">
        <f t="shared" si="5"/>
        <v>7</v>
      </c>
      <c r="E45" s="414">
        <f t="shared" si="5"/>
        <v>22</v>
      </c>
      <c r="F45" s="414">
        <f t="shared" si="5"/>
        <v>0</v>
      </c>
      <c r="G45" s="414">
        <f t="shared" si="5"/>
        <v>4</v>
      </c>
      <c r="H45" s="414">
        <f t="shared" si="5"/>
        <v>3</v>
      </c>
      <c r="I45" s="414">
        <f t="shared" si="5"/>
        <v>5</v>
      </c>
      <c r="J45" s="414">
        <f t="shared" si="5"/>
        <v>5</v>
      </c>
      <c r="K45" s="414">
        <f t="shared" si="5"/>
        <v>5</v>
      </c>
      <c r="L45" s="414">
        <f t="shared" si="5"/>
        <v>22</v>
      </c>
      <c r="M45" s="414">
        <f t="shared" si="5"/>
        <v>0</v>
      </c>
      <c r="N45" s="414">
        <f t="shared" si="5"/>
        <v>3</v>
      </c>
      <c r="O45" s="414">
        <f t="shared" si="5"/>
        <v>13</v>
      </c>
      <c r="P45" s="414">
        <f t="shared" si="5"/>
        <v>6</v>
      </c>
      <c r="Q45" s="414">
        <f t="shared" si="5"/>
        <v>22</v>
      </c>
    </row>
    <row r="46" spans="1:17" s="167" customFormat="1" ht="27.75">
      <c r="A46" s="286"/>
      <c r="B46" s="502" t="s">
        <v>716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8"/>
    </row>
    <row r="47" spans="1:17" s="167" customFormat="1" ht="27.75">
      <c r="A47" s="279">
        <v>31</v>
      </c>
      <c r="B47" s="281" t="s">
        <v>734</v>
      </c>
      <c r="C47" s="282">
        <v>3</v>
      </c>
      <c r="D47" s="282">
        <v>0</v>
      </c>
      <c r="E47" s="282">
        <f aca="true" t="shared" si="6" ref="E47:E53">SUM(C47:D47)</f>
        <v>3</v>
      </c>
      <c r="F47" s="282">
        <v>0</v>
      </c>
      <c r="G47" s="282">
        <v>0</v>
      </c>
      <c r="H47" s="282">
        <v>0</v>
      </c>
      <c r="I47" s="282">
        <v>0</v>
      </c>
      <c r="J47" s="282">
        <v>0</v>
      </c>
      <c r="K47" s="282">
        <v>3</v>
      </c>
      <c r="L47" s="282">
        <f>SUM(G47:K47)</f>
        <v>3</v>
      </c>
      <c r="M47" s="282">
        <v>0</v>
      </c>
      <c r="N47" s="282">
        <v>0</v>
      </c>
      <c r="O47" s="282">
        <v>0</v>
      </c>
      <c r="P47" s="282">
        <v>3</v>
      </c>
      <c r="Q47" s="282">
        <f>SUM(N47:P47)</f>
        <v>3</v>
      </c>
    </row>
    <row r="48" spans="1:17" s="167" customFormat="1" ht="27.75">
      <c r="A48" s="279">
        <v>32</v>
      </c>
      <c r="B48" s="281" t="s">
        <v>738</v>
      </c>
      <c r="C48" s="282">
        <v>2</v>
      </c>
      <c r="D48" s="282">
        <v>0</v>
      </c>
      <c r="E48" s="282">
        <f t="shared" si="6"/>
        <v>2</v>
      </c>
      <c r="F48" s="282">
        <v>0</v>
      </c>
      <c r="G48" s="282">
        <v>0</v>
      </c>
      <c r="H48" s="282">
        <v>0</v>
      </c>
      <c r="I48" s="282">
        <v>1</v>
      </c>
      <c r="J48" s="282">
        <v>1</v>
      </c>
      <c r="K48" s="280" t="s">
        <v>74</v>
      </c>
      <c r="L48" s="282">
        <f>SUM(I48:K48)</f>
        <v>2</v>
      </c>
      <c r="M48" s="282">
        <v>0</v>
      </c>
      <c r="N48" s="282">
        <v>2</v>
      </c>
      <c r="O48" s="282">
        <v>0</v>
      </c>
      <c r="P48" s="282">
        <v>0</v>
      </c>
      <c r="Q48" s="282">
        <f>SUM(N48:P48)</f>
        <v>2</v>
      </c>
    </row>
    <row r="49" spans="1:17" s="167" customFormat="1" ht="27.75">
      <c r="A49" s="279">
        <v>33</v>
      </c>
      <c r="B49" s="281" t="s">
        <v>742</v>
      </c>
      <c r="C49" s="282">
        <v>10</v>
      </c>
      <c r="D49" s="282">
        <v>0</v>
      </c>
      <c r="E49" s="282">
        <f t="shared" si="6"/>
        <v>10</v>
      </c>
      <c r="F49" s="282">
        <v>0</v>
      </c>
      <c r="G49" s="282">
        <v>0</v>
      </c>
      <c r="H49" s="282">
        <v>0</v>
      </c>
      <c r="I49" s="282">
        <v>0</v>
      </c>
      <c r="J49" s="282">
        <v>1</v>
      </c>
      <c r="K49" s="282">
        <v>9</v>
      </c>
      <c r="L49" s="282">
        <f>SUM(I49:K49)</f>
        <v>10</v>
      </c>
      <c r="M49" s="282">
        <v>0</v>
      </c>
      <c r="N49" s="282">
        <v>0</v>
      </c>
      <c r="O49" s="282">
        <v>0</v>
      </c>
      <c r="P49" s="282">
        <v>10</v>
      </c>
      <c r="Q49" s="282">
        <f>SUM(N49:P49)</f>
        <v>10</v>
      </c>
    </row>
    <row r="50" spans="1:17" s="167" customFormat="1" ht="27.75">
      <c r="A50" s="279">
        <v>34</v>
      </c>
      <c r="B50" s="281" t="s">
        <v>749</v>
      </c>
      <c r="C50" s="282">
        <v>2</v>
      </c>
      <c r="D50" s="282">
        <v>7</v>
      </c>
      <c r="E50" s="282">
        <f t="shared" si="6"/>
        <v>9</v>
      </c>
      <c r="F50" s="282">
        <v>0</v>
      </c>
      <c r="G50" s="282">
        <v>0</v>
      </c>
      <c r="H50" s="282">
        <v>0</v>
      </c>
      <c r="I50" s="282">
        <v>1</v>
      </c>
      <c r="J50" s="282">
        <v>0</v>
      </c>
      <c r="K50" s="282">
        <v>8</v>
      </c>
      <c r="L50" s="282">
        <f>SUM(I50:K50)</f>
        <v>9</v>
      </c>
      <c r="M50" s="282">
        <v>0</v>
      </c>
      <c r="N50" s="282">
        <v>0</v>
      </c>
      <c r="O50" s="282">
        <v>0</v>
      </c>
      <c r="P50" s="282">
        <v>9</v>
      </c>
      <c r="Q50" s="282">
        <f>SUM(N50:P50)</f>
        <v>9</v>
      </c>
    </row>
    <row r="51" spans="1:17" s="167" customFormat="1" ht="27.75">
      <c r="A51" s="279">
        <v>35</v>
      </c>
      <c r="B51" s="289" t="s">
        <v>754</v>
      </c>
      <c r="C51" s="282">
        <v>1</v>
      </c>
      <c r="D51" s="282">
        <v>2</v>
      </c>
      <c r="E51" s="282">
        <f t="shared" si="6"/>
        <v>3</v>
      </c>
      <c r="F51" s="282">
        <v>0</v>
      </c>
      <c r="G51" s="282">
        <v>2</v>
      </c>
      <c r="H51" s="282">
        <v>0</v>
      </c>
      <c r="I51" s="282">
        <v>0</v>
      </c>
      <c r="J51" s="282">
        <v>0</v>
      </c>
      <c r="K51" s="282">
        <v>1</v>
      </c>
      <c r="L51" s="282">
        <f>SUM(G51:K51)</f>
        <v>3</v>
      </c>
      <c r="M51" s="282">
        <v>0</v>
      </c>
      <c r="N51" s="282">
        <v>0</v>
      </c>
      <c r="O51" s="282">
        <v>3</v>
      </c>
      <c r="P51" s="282">
        <v>0</v>
      </c>
      <c r="Q51" s="282">
        <f>SUM(N51:P51)</f>
        <v>3</v>
      </c>
    </row>
    <row r="52" spans="1:17" s="167" customFormat="1" ht="27.75">
      <c r="A52" s="279">
        <v>36</v>
      </c>
      <c r="B52" s="289" t="s">
        <v>845</v>
      </c>
      <c r="C52" s="282">
        <v>2</v>
      </c>
      <c r="D52" s="282">
        <v>0</v>
      </c>
      <c r="E52" s="282">
        <f t="shared" si="6"/>
        <v>2</v>
      </c>
      <c r="F52" s="282">
        <v>0</v>
      </c>
      <c r="G52" s="282">
        <v>0</v>
      </c>
      <c r="H52" s="282">
        <v>0</v>
      </c>
      <c r="I52" s="282">
        <v>0</v>
      </c>
      <c r="J52" s="282">
        <v>0</v>
      </c>
      <c r="K52" s="282">
        <v>2</v>
      </c>
      <c r="L52" s="282">
        <v>2</v>
      </c>
      <c r="M52" s="282">
        <v>0</v>
      </c>
      <c r="N52" s="282">
        <v>0</v>
      </c>
      <c r="O52" s="282">
        <v>0</v>
      </c>
      <c r="P52" s="282">
        <v>0</v>
      </c>
      <c r="Q52" s="282">
        <v>0</v>
      </c>
    </row>
    <row r="53" spans="1:17" s="167" customFormat="1" ht="27.75">
      <c r="A53" s="279">
        <v>37</v>
      </c>
      <c r="B53" s="289" t="s">
        <v>717</v>
      </c>
      <c r="C53" s="282">
        <v>4</v>
      </c>
      <c r="D53" s="282">
        <v>3</v>
      </c>
      <c r="E53" s="282">
        <f t="shared" si="6"/>
        <v>7</v>
      </c>
      <c r="F53" s="282">
        <v>0</v>
      </c>
      <c r="G53" s="282">
        <v>0</v>
      </c>
      <c r="H53" s="282">
        <v>0</v>
      </c>
      <c r="I53" s="282">
        <v>4</v>
      </c>
      <c r="J53" s="282">
        <v>0</v>
      </c>
      <c r="K53" s="282">
        <v>3</v>
      </c>
      <c r="L53" s="282">
        <v>7</v>
      </c>
      <c r="M53" s="282">
        <v>0</v>
      </c>
      <c r="N53" s="282">
        <v>0</v>
      </c>
      <c r="O53" s="282">
        <v>0</v>
      </c>
      <c r="P53" s="282">
        <v>0</v>
      </c>
      <c r="Q53" s="282">
        <v>0</v>
      </c>
    </row>
    <row r="54" spans="1:17" s="167" customFormat="1" ht="27.75">
      <c r="A54" s="279">
        <v>38</v>
      </c>
      <c r="B54" s="289" t="s">
        <v>880</v>
      </c>
      <c r="C54" s="282">
        <v>0</v>
      </c>
      <c r="D54" s="282">
        <v>0</v>
      </c>
      <c r="E54" s="282">
        <v>0</v>
      </c>
      <c r="F54" s="282">
        <v>0</v>
      </c>
      <c r="G54" s="282">
        <v>0</v>
      </c>
      <c r="H54" s="282">
        <v>0</v>
      </c>
      <c r="I54" s="282">
        <v>0</v>
      </c>
      <c r="J54" s="282">
        <v>0</v>
      </c>
      <c r="K54" s="282">
        <v>0</v>
      </c>
      <c r="L54" s="282">
        <v>0</v>
      </c>
      <c r="M54" s="282">
        <v>0</v>
      </c>
      <c r="N54" s="282">
        <v>0</v>
      </c>
      <c r="O54" s="282">
        <v>0</v>
      </c>
      <c r="P54" s="282">
        <v>0</v>
      </c>
      <c r="Q54" s="282">
        <v>0</v>
      </c>
    </row>
    <row r="55" spans="1:17" s="167" customFormat="1" ht="27.75">
      <c r="A55" s="703" t="s">
        <v>1139</v>
      </c>
      <c r="B55" s="704"/>
      <c r="C55" s="414">
        <f aca="true" t="shared" si="7" ref="C55:Q55">SUM(C47:C54)</f>
        <v>24</v>
      </c>
      <c r="D55" s="414">
        <f t="shared" si="7"/>
        <v>12</v>
      </c>
      <c r="E55" s="414">
        <f t="shared" si="7"/>
        <v>36</v>
      </c>
      <c r="F55" s="414">
        <f t="shared" si="7"/>
        <v>0</v>
      </c>
      <c r="G55" s="414">
        <f t="shared" si="7"/>
        <v>2</v>
      </c>
      <c r="H55" s="414">
        <f t="shared" si="7"/>
        <v>0</v>
      </c>
      <c r="I55" s="414">
        <f t="shared" si="7"/>
        <v>6</v>
      </c>
      <c r="J55" s="414">
        <f t="shared" si="7"/>
        <v>2</v>
      </c>
      <c r="K55" s="414">
        <f t="shared" si="7"/>
        <v>26</v>
      </c>
      <c r="L55" s="414">
        <f t="shared" si="7"/>
        <v>36</v>
      </c>
      <c r="M55" s="414">
        <f t="shared" si="7"/>
        <v>0</v>
      </c>
      <c r="N55" s="414">
        <f t="shared" si="7"/>
        <v>2</v>
      </c>
      <c r="O55" s="414">
        <f t="shared" si="7"/>
        <v>3</v>
      </c>
      <c r="P55" s="414">
        <f t="shared" si="7"/>
        <v>22</v>
      </c>
      <c r="Q55" s="414">
        <f t="shared" si="7"/>
        <v>27</v>
      </c>
    </row>
    <row r="56" spans="1:17" s="167" customFormat="1" ht="27.75">
      <c r="A56" s="276"/>
      <c r="B56" s="503" t="s">
        <v>881</v>
      </c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8"/>
    </row>
    <row r="57" spans="1:17" s="167" customFormat="1" ht="27.75">
      <c r="A57" s="279">
        <v>39</v>
      </c>
      <c r="B57" s="281" t="s">
        <v>882</v>
      </c>
      <c r="C57" s="282">
        <v>2</v>
      </c>
      <c r="D57" s="282">
        <v>1</v>
      </c>
      <c r="E57" s="282">
        <v>3</v>
      </c>
      <c r="F57" s="282">
        <v>0</v>
      </c>
      <c r="G57" s="282">
        <v>0</v>
      </c>
      <c r="H57" s="282">
        <v>0</v>
      </c>
      <c r="I57" s="282">
        <v>0</v>
      </c>
      <c r="J57" s="282">
        <v>0</v>
      </c>
      <c r="K57" s="282">
        <v>3</v>
      </c>
      <c r="L57" s="282">
        <v>3</v>
      </c>
      <c r="M57" s="282">
        <v>0</v>
      </c>
      <c r="N57" s="282">
        <v>0</v>
      </c>
      <c r="O57" s="282">
        <v>1</v>
      </c>
      <c r="P57" s="282">
        <v>2</v>
      </c>
      <c r="Q57" s="282">
        <v>3</v>
      </c>
    </row>
    <row r="58" spans="1:17" s="167" customFormat="1" ht="27.75">
      <c r="A58" s="279">
        <v>40</v>
      </c>
      <c r="B58" s="281" t="s">
        <v>991</v>
      </c>
      <c r="C58" s="282">
        <v>4</v>
      </c>
      <c r="D58" s="282">
        <v>2</v>
      </c>
      <c r="E58" s="282">
        <f>SUM(C58:D58)</f>
        <v>6</v>
      </c>
      <c r="F58" s="282">
        <v>0</v>
      </c>
      <c r="G58" s="282">
        <v>0</v>
      </c>
      <c r="H58" s="282">
        <v>0</v>
      </c>
      <c r="I58" s="282">
        <v>0</v>
      </c>
      <c r="J58" s="282">
        <v>5</v>
      </c>
      <c r="K58" s="282">
        <v>1</v>
      </c>
      <c r="L58" s="282">
        <f>SUM(F58:K58)</f>
        <v>6</v>
      </c>
      <c r="M58" s="282">
        <v>0</v>
      </c>
      <c r="N58" s="282">
        <v>0</v>
      </c>
      <c r="O58" s="282">
        <v>0</v>
      </c>
      <c r="P58" s="282">
        <v>6</v>
      </c>
      <c r="Q58" s="282">
        <f>SUM(M58:P58)</f>
        <v>6</v>
      </c>
    </row>
    <row r="59" spans="1:17" s="167" customFormat="1" ht="27.75">
      <c r="A59" s="279">
        <v>41</v>
      </c>
      <c r="B59" s="290" t="s">
        <v>951</v>
      </c>
      <c r="C59" s="282">
        <v>3</v>
      </c>
      <c r="D59" s="282">
        <v>1</v>
      </c>
      <c r="E59" s="282">
        <f>SUM(C59:D59)</f>
        <v>4</v>
      </c>
      <c r="F59" s="282">
        <v>0</v>
      </c>
      <c r="G59" s="282">
        <v>1</v>
      </c>
      <c r="H59" s="282">
        <v>0</v>
      </c>
      <c r="I59" s="282">
        <v>0</v>
      </c>
      <c r="J59" s="282">
        <v>3</v>
      </c>
      <c r="K59" s="282">
        <v>2</v>
      </c>
      <c r="L59" s="282">
        <f>SUM(F59:K59)</f>
        <v>6</v>
      </c>
      <c r="M59" s="282">
        <v>0</v>
      </c>
      <c r="N59" s="282">
        <v>0</v>
      </c>
      <c r="O59" s="282">
        <v>4</v>
      </c>
      <c r="P59" s="282">
        <v>0</v>
      </c>
      <c r="Q59" s="282">
        <f>SUM(M59:P59)</f>
        <v>4</v>
      </c>
    </row>
    <row r="60" spans="1:17" s="167" customFormat="1" ht="27.75">
      <c r="A60" s="279">
        <v>42</v>
      </c>
      <c r="B60" s="290" t="s">
        <v>902</v>
      </c>
      <c r="C60" s="282">
        <v>6</v>
      </c>
      <c r="D60" s="282">
        <v>0</v>
      </c>
      <c r="E60" s="282">
        <f>SUM(C60:D60)</f>
        <v>6</v>
      </c>
      <c r="F60" s="282">
        <v>0</v>
      </c>
      <c r="G60" s="282">
        <v>0</v>
      </c>
      <c r="H60" s="282">
        <v>0</v>
      </c>
      <c r="I60" s="282">
        <v>4</v>
      </c>
      <c r="J60" s="282">
        <v>1</v>
      </c>
      <c r="K60" s="282">
        <v>1</v>
      </c>
      <c r="L60" s="282">
        <f>SUM(F60:K60)</f>
        <v>6</v>
      </c>
      <c r="M60" s="282">
        <v>0</v>
      </c>
      <c r="N60" s="282">
        <v>3</v>
      </c>
      <c r="O60" s="282">
        <v>2</v>
      </c>
      <c r="P60" s="282">
        <v>1</v>
      </c>
      <c r="Q60" s="282">
        <f>SUM(M60:P60)</f>
        <v>6</v>
      </c>
    </row>
    <row r="61" spans="1:17" s="167" customFormat="1" ht="27.75">
      <c r="A61" s="703" t="s">
        <v>1139</v>
      </c>
      <c r="B61" s="704"/>
      <c r="C61" s="414">
        <f aca="true" t="shared" si="8" ref="C61:Q61">SUM(C57:C60)</f>
        <v>15</v>
      </c>
      <c r="D61" s="414">
        <f t="shared" si="8"/>
        <v>4</v>
      </c>
      <c r="E61" s="414">
        <f t="shared" si="8"/>
        <v>19</v>
      </c>
      <c r="F61" s="414">
        <f t="shared" si="8"/>
        <v>0</v>
      </c>
      <c r="G61" s="414">
        <f t="shared" si="8"/>
        <v>1</v>
      </c>
      <c r="H61" s="414">
        <f t="shared" si="8"/>
        <v>0</v>
      </c>
      <c r="I61" s="414">
        <f t="shared" si="8"/>
        <v>4</v>
      </c>
      <c r="J61" s="414">
        <f t="shared" si="8"/>
        <v>9</v>
      </c>
      <c r="K61" s="414">
        <f t="shared" si="8"/>
        <v>7</v>
      </c>
      <c r="L61" s="414">
        <f t="shared" si="8"/>
        <v>21</v>
      </c>
      <c r="M61" s="414">
        <f t="shared" si="8"/>
        <v>0</v>
      </c>
      <c r="N61" s="414">
        <f t="shared" si="8"/>
        <v>3</v>
      </c>
      <c r="O61" s="414">
        <f t="shared" si="8"/>
        <v>7</v>
      </c>
      <c r="P61" s="414">
        <f t="shared" si="8"/>
        <v>9</v>
      </c>
      <c r="Q61" s="414">
        <f t="shared" si="8"/>
        <v>19</v>
      </c>
    </row>
    <row r="62" spans="1:17" s="167" customFormat="1" ht="27.75">
      <c r="A62" s="286"/>
      <c r="B62" s="502" t="s">
        <v>1001</v>
      </c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8"/>
    </row>
    <row r="63" spans="1:17" s="167" customFormat="1" ht="27.75">
      <c r="A63" s="279">
        <v>43</v>
      </c>
      <c r="B63" s="331" t="s">
        <v>993</v>
      </c>
      <c r="C63" s="282">
        <v>2</v>
      </c>
      <c r="D63" s="282">
        <v>1</v>
      </c>
      <c r="E63" s="279">
        <f>SUM(C63:D63)</f>
        <v>3</v>
      </c>
      <c r="F63" s="282">
        <v>0</v>
      </c>
      <c r="G63" s="282">
        <v>0</v>
      </c>
      <c r="H63" s="282">
        <v>0</v>
      </c>
      <c r="I63" s="282">
        <v>3</v>
      </c>
      <c r="J63" s="282">
        <v>1</v>
      </c>
      <c r="K63" s="282">
        <v>0</v>
      </c>
      <c r="L63" s="279">
        <f>SUM(F63:K63)</f>
        <v>4</v>
      </c>
      <c r="M63" s="282">
        <v>0</v>
      </c>
      <c r="N63" s="282">
        <v>1</v>
      </c>
      <c r="O63" s="282">
        <v>1</v>
      </c>
      <c r="P63" s="282">
        <v>0</v>
      </c>
      <c r="Q63" s="279">
        <f>SUM(M63:P63)</f>
        <v>2</v>
      </c>
    </row>
    <row r="64" spans="1:17" s="167" customFormat="1" ht="27.75">
      <c r="A64" s="703" t="s">
        <v>1139</v>
      </c>
      <c r="B64" s="704"/>
      <c r="C64" s="414">
        <v>2</v>
      </c>
      <c r="D64" s="414">
        <v>1</v>
      </c>
      <c r="E64" s="275">
        <f>SUM(C64:D64)</f>
        <v>3</v>
      </c>
      <c r="F64" s="414">
        <v>0</v>
      </c>
      <c r="G64" s="414">
        <v>0</v>
      </c>
      <c r="H64" s="414">
        <v>0</v>
      </c>
      <c r="I64" s="414">
        <v>3</v>
      </c>
      <c r="J64" s="414">
        <v>1</v>
      </c>
      <c r="K64" s="414">
        <v>0</v>
      </c>
      <c r="L64" s="275">
        <f>SUM(F64:K64)</f>
        <v>4</v>
      </c>
      <c r="M64" s="414">
        <v>0</v>
      </c>
      <c r="N64" s="414">
        <v>1</v>
      </c>
      <c r="O64" s="414">
        <v>1</v>
      </c>
      <c r="P64" s="414">
        <v>0</v>
      </c>
      <c r="Q64" s="275">
        <f>SUM(M64:P64)</f>
        <v>2</v>
      </c>
    </row>
    <row r="65" spans="1:17" s="167" customFormat="1" ht="27.75">
      <c r="A65" s="286"/>
      <c r="B65" s="502" t="s">
        <v>1017</v>
      </c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8"/>
    </row>
    <row r="66" spans="1:17" s="167" customFormat="1" ht="27.75">
      <c r="A66" s="279">
        <v>44</v>
      </c>
      <c r="B66" s="289" t="s">
        <v>1087</v>
      </c>
      <c r="C66" s="285">
        <v>3</v>
      </c>
      <c r="D66" s="285">
        <v>1</v>
      </c>
      <c r="E66" s="279">
        <v>4</v>
      </c>
      <c r="F66" s="282">
        <v>0</v>
      </c>
      <c r="G66" s="282">
        <v>0</v>
      </c>
      <c r="H66" s="282">
        <v>0</v>
      </c>
      <c r="I66" s="282">
        <v>2</v>
      </c>
      <c r="J66" s="282">
        <v>0</v>
      </c>
      <c r="K66" s="282">
        <v>2</v>
      </c>
      <c r="L66" s="279">
        <v>4</v>
      </c>
      <c r="M66" s="282">
        <v>0</v>
      </c>
      <c r="N66" s="282">
        <v>0</v>
      </c>
      <c r="O66" s="282">
        <v>1</v>
      </c>
      <c r="P66" s="282">
        <v>3</v>
      </c>
      <c r="Q66" s="279">
        <v>4</v>
      </c>
    </row>
    <row r="67" spans="1:17" s="167" customFormat="1" ht="27.75">
      <c r="A67" s="279">
        <v>45</v>
      </c>
      <c r="B67" s="289" t="s">
        <v>1033</v>
      </c>
      <c r="C67" s="285">
        <v>2</v>
      </c>
      <c r="D67" s="282">
        <v>0</v>
      </c>
      <c r="E67" s="279">
        <f>SUM(C67:D67)</f>
        <v>2</v>
      </c>
      <c r="F67" s="282">
        <v>0</v>
      </c>
      <c r="G67" s="282">
        <v>0</v>
      </c>
      <c r="H67" s="282">
        <v>0</v>
      </c>
      <c r="I67" s="282">
        <v>1</v>
      </c>
      <c r="J67" s="282">
        <v>0</v>
      </c>
      <c r="K67" s="282">
        <v>1</v>
      </c>
      <c r="L67" s="279">
        <f>SUM(F67:K67)</f>
        <v>2</v>
      </c>
      <c r="M67" s="282">
        <v>0</v>
      </c>
      <c r="N67" s="282">
        <v>0</v>
      </c>
      <c r="O67" s="282">
        <v>2</v>
      </c>
      <c r="P67" s="282">
        <v>0</v>
      </c>
      <c r="Q67" s="279">
        <f>SUM(M67:P67)</f>
        <v>2</v>
      </c>
    </row>
    <row r="68" spans="1:17" s="167" customFormat="1" ht="27.75">
      <c r="A68" s="279">
        <v>46</v>
      </c>
      <c r="B68" s="289" t="s">
        <v>742</v>
      </c>
      <c r="C68" s="285">
        <v>2</v>
      </c>
      <c r="D68" s="285">
        <v>1</v>
      </c>
      <c r="E68" s="279">
        <f>SUM(C68:D68)</f>
        <v>3</v>
      </c>
      <c r="F68" s="282">
        <v>0</v>
      </c>
      <c r="G68" s="282">
        <v>0</v>
      </c>
      <c r="H68" s="282">
        <v>0</v>
      </c>
      <c r="I68" s="282">
        <v>0</v>
      </c>
      <c r="J68" s="282">
        <v>2</v>
      </c>
      <c r="K68" s="282">
        <v>1</v>
      </c>
      <c r="L68" s="279">
        <f>SUM(F68:K68)</f>
        <v>3</v>
      </c>
      <c r="M68" s="282">
        <v>0</v>
      </c>
      <c r="N68" s="282">
        <v>0</v>
      </c>
      <c r="O68" s="282">
        <v>2</v>
      </c>
      <c r="P68" s="282">
        <v>1</v>
      </c>
      <c r="Q68" s="279">
        <f>SUM(M68:P68)</f>
        <v>3</v>
      </c>
    </row>
    <row r="69" spans="1:17" s="167" customFormat="1" ht="27.75">
      <c r="A69" s="279">
        <v>47</v>
      </c>
      <c r="B69" s="289" t="s">
        <v>1054</v>
      </c>
      <c r="C69" s="285">
        <v>3</v>
      </c>
      <c r="D69" s="285">
        <v>2</v>
      </c>
      <c r="E69" s="279">
        <f>SUM(C69:D69)</f>
        <v>5</v>
      </c>
      <c r="F69" s="282">
        <v>0</v>
      </c>
      <c r="G69" s="282">
        <v>2</v>
      </c>
      <c r="H69" s="282">
        <v>0</v>
      </c>
      <c r="I69" s="282">
        <v>2</v>
      </c>
      <c r="J69" s="282">
        <v>1</v>
      </c>
      <c r="K69" s="282">
        <v>0</v>
      </c>
      <c r="L69" s="279">
        <f>SUM(F69:K69)</f>
        <v>5</v>
      </c>
      <c r="M69" s="282">
        <v>0</v>
      </c>
      <c r="N69" s="282">
        <v>0</v>
      </c>
      <c r="O69" s="282">
        <v>3</v>
      </c>
      <c r="P69" s="282">
        <v>2</v>
      </c>
      <c r="Q69" s="279">
        <f>SUM(M69:P69)</f>
        <v>5</v>
      </c>
    </row>
    <row r="70" spans="1:17" s="167" customFormat="1" ht="27.75">
      <c r="A70" s="279">
        <v>48</v>
      </c>
      <c r="B70" s="289" t="s">
        <v>1071</v>
      </c>
      <c r="C70" s="282">
        <v>2</v>
      </c>
      <c r="D70" s="282">
        <v>2</v>
      </c>
      <c r="E70" s="279">
        <f>SUM(C70:D70)</f>
        <v>4</v>
      </c>
      <c r="F70" s="282">
        <v>0</v>
      </c>
      <c r="G70" s="282">
        <v>0</v>
      </c>
      <c r="H70" s="282">
        <v>0</v>
      </c>
      <c r="I70" s="282">
        <v>1</v>
      </c>
      <c r="J70" s="282">
        <v>3</v>
      </c>
      <c r="K70" s="282">
        <v>0</v>
      </c>
      <c r="L70" s="279">
        <f>SUM(F70:K70)</f>
        <v>4</v>
      </c>
      <c r="M70" s="282">
        <v>0</v>
      </c>
      <c r="N70" s="282">
        <v>1</v>
      </c>
      <c r="O70" s="282">
        <v>2</v>
      </c>
      <c r="P70" s="282">
        <v>1</v>
      </c>
      <c r="Q70" s="279">
        <f>SUM(M70:P70)</f>
        <v>4</v>
      </c>
    </row>
    <row r="71" spans="1:17" s="167" customFormat="1" ht="27.75">
      <c r="A71" s="703" t="s">
        <v>1139</v>
      </c>
      <c r="B71" s="704"/>
      <c r="C71" s="460">
        <f aca="true" t="shared" si="9" ref="C71:Q71">SUM(C66:C70)</f>
        <v>12</v>
      </c>
      <c r="D71" s="460">
        <f t="shared" si="9"/>
        <v>6</v>
      </c>
      <c r="E71" s="275">
        <f t="shared" si="9"/>
        <v>18</v>
      </c>
      <c r="F71" s="414">
        <f t="shared" si="9"/>
        <v>0</v>
      </c>
      <c r="G71" s="414">
        <f t="shared" si="9"/>
        <v>2</v>
      </c>
      <c r="H71" s="414">
        <f t="shared" si="9"/>
        <v>0</v>
      </c>
      <c r="I71" s="414">
        <f t="shared" si="9"/>
        <v>6</v>
      </c>
      <c r="J71" s="414">
        <f t="shared" si="9"/>
        <v>6</v>
      </c>
      <c r="K71" s="414">
        <f t="shared" si="9"/>
        <v>4</v>
      </c>
      <c r="L71" s="275">
        <f t="shared" si="9"/>
        <v>18</v>
      </c>
      <c r="M71" s="414">
        <f t="shared" si="9"/>
        <v>0</v>
      </c>
      <c r="N71" s="414">
        <f t="shared" si="9"/>
        <v>1</v>
      </c>
      <c r="O71" s="414">
        <f t="shared" si="9"/>
        <v>10</v>
      </c>
      <c r="P71" s="414">
        <f t="shared" si="9"/>
        <v>7</v>
      </c>
      <c r="Q71" s="275">
        <f t="shared" si="9"/>
        <v>18</v>
      </c>
    </row>
    <row r="72" spans="1:17" s="167" customFormat="1" ht="27.75">
      <c r="A72" s="549"/>
      <c r="B72" s="550"/>
      <c r="C72" s="551"/>
      <c r="D72" s="551"/>
      <c r="E72" s="552"/>
      <c r="F72" s="553"/>
      <c r="G72" s="553"/>
      <c r="H72" s="553"/>
      <c r="I72" s="553"/>
      <c r="J72" s="553"/>
      <c r="K72" s="553"/>
      <c r="L72" s="552"/>
      <c r="M72" s="553"/>
      <c r="N72" s="553"/>
      <c r="O72" s="553"/>
      <c r="P72" s="553"/>
      <c r="Q72" s="554"/>
    </row>
    <row r="73" spans="1:17" s="167" customFormat="1" ht="27.75">
      <c r="A73" s="332"/>
      <c r="B73" s="501" t="s">
        <v>1138</v>
      </c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3"/>
    </row>
    <row r="74" spans="1:17" s="167" customFormat="1" ht="27.75">
      <c r="A74" s="279">
        <v>49</v>
      </c>
      <c r="B74" s="289" t="s">
        <v>1140</v>
      </c>
      <c r="C74" s="282">
        <v>3</v>
      </c>
      <c r="D74" s="282">
        <v>2</v>
      </c>
      <c r="E74" s="279">
        <v>5</v>
      </c>
      <c r="F74" s="282">
        <v>0</v>
      </c>
      <c r="G74" s="282">
        <v>1</v>
      </c>
      <c r="H74" s="282">
        <v>0</v>
      </c>
      <c r="I74" s="282">
        <v>3</v>
      </c>
      <c r="J74" s="282">
        <v>0</v>
      </c>
      <c r="K74" s="282">
        <v>1</v>
      </c>
      <c r="L74" s="279">
        <v>5</v>
      </c>
      <c r="M74" s="282">
        <v>0</v>
      </c>
      <c r="N74" s="282">
        <v>0</v>
      </c>
      <c r="O74" s="282">
        <v>3</v>
      </c>
      <c r="P74" s="282">
        <v>2</v>
      </c>
      <c r="Q74" s="279">
        <f>SUM(M74:P74)</f>
        <v>5</v>
      </c>
    </row>
    <row r="75" spans="1:17" s="167" customFormat="1" ht="27.75">
      <c r="A75" s="279">
        <v>50</v>
      </c>
      <c r="B75" s="289" t="s">
        <v>1149</v>
      </c>
      <c r="C75" s="282">
        <v>3</v>
      </c>
      <c r="D75" s="282">
        <v>1</v>
      </c>
      <c r="E75" s="279">
        <f>SUM(C75:D75)</f>
        <v>4</v>
      </c>
      <c r="F75" s="282">
        <v>0</v>
      </c>
      <c r="G75" s="282">
        <v>0</v>
      </c>
      <c r="H75" s="282">
        <v>0</v>
      </c>
      <c r="I75" s="282">
        <v>2</v>
      </c>
      <c r="J75" s="282">
        <v>0</v>
      </c>
      <c r="K75" s="282">
        <v>2</v>
      </c>
      <c r="L75" s="279">
        <f>SUM(F75:K75)</f>
        <v>4</v>
      </c>
      <c r="M75" s="282">
        <v>0</v>
      </c>
      <c r="N75" s="282">
        <v>0</v>
      </c>
      <c r="O75" s="282">
        <v>1</v>
      </c>
      <c r="P75" s="282">
        <v>3</v>
      </c>
      <c r="Q75" s="279">
        <f>SUM(M75:P75)</f>
        <v>4</v>
      </c>
    </row>
    <row r="76" spans="1:17" s="167" customFormat="1" ht="27.75">
      <c r="A76" s="279">
        <v>51</v>
      </c>
      <c r="B76" s="289" t="s">
        <v>1155</v>
      </c>
      <c r="C76" s="282">
        <v>3</v>
      </c>
      <c r="D76" s="282">
        <v>2</v>
      </c>
      <c r="E76" s="279">
        <f>SUM(C76:D76)</f>
        <v>5</v>
      </c>
      <c r="F76" s="282">
        <v>0</v>
      </c>
      <c r="G76" s="282">
        <v>0</v>
      </c>
      <c r="H76" s="282">
        <v>0</v>
      </c>
      <c r="I76" s="282">
        <v>0</v>
      </c>
      <c r="J76" s="282">
        <v>3</v>
      </c>
      <c r="K76" s="282">
        <v>2</v>
      </c>
      <c r="L76" s="279">
        <f>SUM(F76:K76)</f>
        <v>5</v>
      </c>
      <c r="M76" s="282">
        <v>0</v>
      </c>
      <c r="N76" s="282">
        <v>1</v>
      </c>
      <c r="O76" s="282">
        <v>0</v>
      </c>
      <c r="P76" s="282">
        <v>4</v>
      </c>
      <c r="Q76" s="279">
        <f>SUM(M76:P76)</f>
        <v>5</v>
      </c>
    </row>
    <row r="77" spans="1:17" s="167" customFormat="1" ht="27.75">
      <c r="A77" s="279">
        <v>52</v>
      </c>
      <c r="B77" s="289" t="s">
        <v>1161</v>
      </c>
      <c r="C77" s="282">
        <v>3</v>
      </c>
      <c r="D77" s="282">
        <v>0</v>
      </c>
      <c r="E77" s="279">
        <f>SUM(C77:D77)</f>
        <v>3</v>
      </c>
      <c r="F77" s="282">
        <v>0</v>
      </c>
      <c r="G77" s="282">
        <v>0</v>
      </c>
      <c r="H77" s="282">
        <v>0</v>
      </c>
      <c r="I77" s="282">
        <v>1</v>
      </c>
      <c r="J77" s="282">
        <v>1</v>
      </c>
      <c r="K77" s="282">
        <v>1</v>
      </c>
      <c r="L77" s="279">
        <f>SUM(F77:K77)</f>
        <v>3</v>
      </c>
      <c r="M77" s="282">
        <v>0</v>
      </c>
      <c r="N77" s="282">
        <v>0</v>
      </c>
      <c r="O77" s="282">
        <v>2</v>
      </c>
      <c r="P77" s="282">
        <v>1</v>
      </c>
      <c r="Q77" s="279">
        <f>SUM(M77:P77)</f>
        <v>3</v>
      </c>
    </row>
    <row r="78" spans="1:17" s="167" customFormat="1" ht="27.75">
      <c r="A78" s="279">
        <v>53</v>
      </c>
      <c r="B78" s="289" t="s">
        <v>1167</v>
      </c>
      <c r="C78" s="282">
        <v>3</v>
      </c>
      <c r="D78" s="282">
        <v>0</v>
      </c>
      <c r="E78" s="279">
        <f>SUM(C78:D78)</f>
        <v>3</v>
      </c>
      <c r="F78" s="282">
        <v>0</v>
      </c>
      <c r="G78" s="282">
        <v>0</v>
      </c>
      <c r="H78" s="282">
        <v>0</v>
      </c>
      <c r="I78" s="282">
        <v>2</v>
      </c>
      <c r="J78" s="282">
        <v>0</v>
      </c>
      <c r="K78" s="282">
        <v>1</v>
      </c>
      <c r="L78" s="279">
        <f>SUM(F78:K78)</f>
        <v>3</v>
      </c>
      <c r="M78" s="282">
        <v>1</v>
      </c>
      <c r="N78" s="282">
        <v>0</v>
      </c>
      <c r="O78" s="282">
        <v>1</v>
      </c>
      <c r="P78" s="282">
        <v>1</v>
      </c>
      <c r="Q78" s="279">
        <f>SUM(M78:P78)</f>
        <v>3</v>
      </c>
    </row>
    <row r="79" spans="1:17" s="167" customFormat="1" ht="27.75">
      <c r="A79" s="703" t="s">
        <v>1139</v>
      </c>
      <c r="B79" s="704"/>
      <c r="C79" s="414">
        <f aca="true" t="shared" si="10" ref="C79:Q79">SUM(C74:C78)</f>
        <v>15</v>
      </c>
      <c r="D79" s="414">
        <f t="shared" si="10"/>
        <v>5</v>
      </c>
      <c r="E79" s="275">
        <f t="shared" si="10"/>
        <v>20</v>
      </c>
      <c r="F79" s="414">
        <f t="shared" si="10"/>
        <v>0</v>
      </c>
      <c r="G79" s="414">
        <f t="shared" si="10"/>
        <v>1</v>
      </c>
      <c r="H79" s="414">
        <f t="shared" si="10"/>
        <v>0</v>
      </c>
      <c r="I79" s="414">
        <f t="shared" si="10"/>
        <v>8</v>
      </c>
      <c r="J79" s="414">
        <f t="shared" si="10"/>
        <v>4</v>
      </c>
      <c r="K79" s="414">
        <f t="shared" si="10"/>
        <v>7</v>
      </c>
      <c r="L79" s="275">
        <f t="shared" si="10"/>
        <v>20</v>
      </c>
      <c r="M79" s="414">
        <f t="shared" si="10"/>
        <v>1</v>
      </c>
      <c r="N79" s="414">
        <f t="shared" si="10"/>
        <v>1</v>
      </c>
      <c r="O79" s="414">
        <f t="shared" si="10"/>
        <v>7</v>
      </c>
      <c r="P79" s="414">
        <f t="shared" si="10"/>
        <v>11</v>
      </c>
      <c r="Q79" s="275">
        <f t="shared" si="10"/>
        <v>20</v>
      </c>
    </row>
    <row r="80" spans="1:17" s="167" customFormat="1" ht="27.75">
      <c r="A80" s="276"/>
      <c r="B80" s="504" t="s">
        <v>1286</v>
      </c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8"/>
    </row>
    <row r="81" spans="1:17" s="167" customFormat="1" ht="27.75">
      <c r="A81" s="279">
        <v>54</v>
      </c>
      <c r="B81" s="289" t="s">
        <v>1173</v>
      </c>
      <c r="C81" s="282">
        <v>2</v>
      </c>
      <c r="D81" s="282">
        <v>2</v>
      </c>
      <c r="E81" s="282">
        <v>4</v>
      </c>
      <c r="F81" s="282">
        <v>0</v>
      </c>
      <c r="G81" s="282">
        <v>0</v>
      </c>
      <c r="H81" s="282">
        <v>0</v>
      </c>
      <c r="I81" s="282">
        <v>4</v>
      </c>
      <c r="J81" s="282">
        <v>0</v>
      </c>
      <c r="K81" s="282">
        <v>0</v>
      </c>
      <c r="L81" s="282">
        <f>SUM(I81:K81)</f>
        <v>4</v>
      </c>
      <c r="M81" s="282">
        <v>0</v>
      </c>
      <c r="N81" s="282">
        <v>4</v>
      </c>
      <c r="O81" s="282">
        <v>0</v>
      </c>
      <c r="P81" s="282">
        <v>0</v>
      </c>
      <c r="Q81" s="282">
        <f>SUM(M81:P81)</f>
        <v>4</v>
      </c>
    </row>
    <row r="82" spans="1:17" s="167" customFormat="1" ht="27.75">
      <c r="A82" s="279">
        <v>55</v>
      </c>
      <c r="B82" s="291" t="s">
        <v>1257</v>
      </c>
      <c r="C82" s="282">
        <v>4</v>
      </c>
      <c r="D82" s="282">
        <v>0</v>
      </c>
      <c r="E82" s="282">
        <f>SUM(C82:D82)</f>
        <v>4</v>
      </c>
      <c r="F82" s="282">
        <v>0</v>
      </c>
      <c r="G82" s="282">
        <v>0</v>
      </c>
      <c r="H82" s="282">
        <v>0</v>
      </c>
      <c r="I82" s="282">
        <v>3</v>
      </c>
      <c r="J82" s="282">
        <v>1</v>
      </c>
      <c r="K82" s="282">
        <v>0</v>
      </c>
      <c r="L82" s="282">
        <f>SUM(I82:K82)</f>
        <v>4</v>
      </c>
      <c r="M82" s="282">
        <v>2</v>
      </c>
      <c r="N82" s="282">
        <v>1</v>
      </c>
      <c r="O82" s="282">
        <v>1</v>
      </c>
      <c r="P82" s="282"/>
      <c r="Q82" s="282">
        <f>SUM(M82:P82)</f>
        <v>4</v>
      </c>
    </row>
    <row r="83" spans="1:17" s="167" customFormat="1" ht="27.75">
      <c r="A83" s="279">
        <v>56</v>
      </c>
      <c r="B83" s="291" t="s">
        <v>1268</v>
      </c>
      <c r="C83" s="282">
        <v>6</v>
      </c>
      <c r="D83" s="282">
        <v>4</v>
      </c>
      <c r="E83" s="282">
        <f>SUM(C83:D83)</f>
        <v>10</v>
      </c>
      <c r="F83" s="282">
        <v>0</v>
      </c>
      <c r="G83" s="282">
        <v>0</v>
      </c>
      <c r="H83" s="282">
        <v>1</v>
      </c>
      <c r="I83" s="282">
        <v>3</v>
      </c>
      <c r="J83" s="282">
        <v>1</v>
      </c>
      <c r="K83" s="282">
        <v>5</v>
      </c>
      <c r="L83" s="282">
        <f>SUM(H83:K83)</f>
        <v>10</v>
      </c>
      <c r="M83" s="282">
        <v>0</v>
      </c>
      <c r="N83" s="282">
        <v>1</v>
      </c>
      <c r="O83" s="282">
        <v>1</v>
      </c>
      <c r="P83" s="282">
        <v>8</v>
      </c>
      <c r="Q83" s="282">
        <f>SUM(N83:P83)</f>
        <v>10</v>
      </c>
    </row>
    <row r="84" spans="1:17" s="167" customFormat="1" ht="27.75">
      <c r="A84" s="279">
        <v>57</v>
      </c>
      <c r="B84" s="291" t="s">
        <v>1278</v>
      </c>
      <c r="C84" s="282">
        <v>3</v>
      </c>
      <c r="D84" s="282">
        <v>1</v>
      </c>
      <c r="E84" s="282">
        <f>SUM(C84:D84)</f>
        <v>4</v>
      </c>
      <c r="F84" s="282">
        <v>1</v>
      </c>
      <c r="G84" s="282">
        <v>0</v>
      </c>
      <c r="H84" s="282">
        <v>1</v>
      </c>
      <c r="I84" s="282">
        <v>1</v>
      </c>
      <c r="J84" s="282">
        <v>1</v>
      </c>
      <c r="K84" s="282">
        <v>0</v>
      </c>
      <c r="L84" s="282">
        <f>SUM(H84:K84)</f>
        <v>3</v>
      </c>
      <c r="M84" s="282">
        <v>0</v>
      </c>
      <c r="N84" s="282">
        <v>0</v>
      </c>
      <c r="O84" s="282">
        <v>4</v>
      </c>
      <c r="P84" s="282">
        <v>0</v>
      </c>
      <c r="Q84" s="282">
        <f>SUM(N84:P84)</f>
        <v>4</v>
      </c>
    </row>
    <row r="85" spans="1:17" s="167" customFormat="1" ht="27.75">
      <c r="A85" s="703" t="s">
        <v>1139</v>
      </c>
      <c r="B85" s="704"/>
      <c r="C85" s="414">
        <f aca="true" t="shared" si="11" ref="C85:Q85">SUM(C81:C84)</f>
        <v>15</v>
      </c>
      <c r="D85" s="414">
        <f t="shared" si="11"/>
        <v>7</v>
      </c>
      <c r="E85" s="414">
        <f t="shared" si="11"/>
        <v>22</v>
      </c>
      <c r="F85" s="414">
        <f t="shared" si="11"/>
        <v>1</v>
      </c>
      <c r="G85" s="414">
        <f t="shared" si="11"/>
        <v>0</v>
      </c>
      <c r="H85" s="414">
        <f t="shared" si="11"/>
        <v>2</v>
      </c>
      <c r="I85" s="414">
        <f t="shared" si="11"/>
        <v>11</v>
      </c>
      <c r="J85" s="414">
        <f t="shared" si="11"/>
        <v>3</v>
      </c>
      <c r="K85" s="414">
        <f t="shared" si="11"/>
        <v>5</v>
      </c>
      <c r="L85" s="414">
        <f t="shared" si="11"/>
        <v>21</v>
      </c>
      <c r="M85" s="414">
        <f t="shared" si="11"/>
        <v>2</v>
      </c>
      <c r="N85" s="414">
        <f t="shared" si="11"/>
        <v>6</v>
      </c>
      <c r="O85" s="414">
        <f t="shared" si="11"/>
        <v>6</v>
      </c>
      <c r="P85" s="414">
        <f t="shared" si="11"/>
        <v>8</v>
      </c>
      <c r="Q85" s="414">
        <f t="shared" si="11"/>
        <v>22</v>
      </c>
    </row>
    <row r="86" spans="1:17" s="167" customFormat="1" ht="27.75">
      <c r="A86" s="337"/>
      <c r="B86" s="500" t="s">
        <v>1381</v>
      </c>
      <c r="C86" s="338"/>
      <c r="D86" s="338"/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9"/>
    </row>
    <row r="87" spans="1:17" s="167" customFormat="1" ht="27.75">
      <c r="A87" s="279">
        <v>58</v>
      </c>
      <c r="B87" s="292" t="s">
        <v>1331</v>
      </c>
      <c r="C87" s="282">
        <v>1</v>
      </c>
      <c r="D87" s="282">
        <v>2</v>
      </c>
      <c r="E87" s="279">
        <f aca="true" t="shared" si="12" ref="E87:E93">SUM(C87:D87)</f>
        <v>3</v>
      </c>
      <c r="F87" s="282">
        <v>0</v>
      </c>
      <c r="G87" s="282">
        <v>0</v>
      </c>
      <c r="H87" s="282">
        <v>0</v>
      </c>
      <c r="I87" s="282">
        <v>2</v>
      </c>
      <c r="J87" s="282">
        <v>0</v>
      </c>
      <c r="K87" s="282">
        <v>0</v>
      </c>
      <c r="L87" s="279">
        <f aca="true" t="shared" si="13" ref="L87:L93">SUM(F87:K87)</f>
        <v>2</v>
      </c>
      <c r="M87" s="282">
        <v>0</v>
      </c>
      <c r="N87" s="282">
        <v>0</v>
      </c>
      <c r="O87" s="282">
        <v>0</v>
      </c>
      <c r="P87" s="282">
        <v>3</v>
      </c>
      <c r="Q87" s="279">
        <f aca="true" t="shared" si="14" ref="Q87:Q93">SUM(M87:P87)</f>
        <v>3</v>
      </c>
    </row>
    <row r="88" spans="1:17" s="167" customFormat="1" ht="27.75">
      <c r="A88" s="279">
        <v>59</v>
      </c>
      <c r="B88" s="292" t="s">
        <v>1332</v>
      </c>
      <c r="C88" s="282">
        <v>2</v>
      </c>
      <c r="D88" s="282">
        <v>0</v>
      </c>
      <c r="E88" s="279">
        <f t="shared" si="12"/>
        <v>2</v>
      </c>
      <c r="F88" s="282">
        <v>0</v>
      </c>
      <c r="G88" s="282">
        <v>0</v>
      </c>
      <c r="H88" s="282">
        <v>0</v>
      </c>
      <c r="I88" s="282">
        <v>1</v>
      </c>
      <c r="J88" s="282">
        <v>0</v>
      </c>
      <c r="K88" s="282">
        <v>1</v>
      </c>
      <c r="L88" s="279">
        <f t="shared" si="13"/>
        <v>2</v>
      </c>
      <c r="M88" s="282">
        <v>0</v>
      </c>
      <c r="N88" s="282">
        <v>0</v>
      </c>
      <c r="O88" s="282">
        <v>0</v>
      </c>
      <c r="P88" s="282">
        <v>2</v>
      </c>
      <c r="Q88" s="279">
        <f t="shared" si="14"/>
        <v>2</v>
      </c>
    </row>
    <row r="89" spans="1:17" s="167" customFormat="1" ht="27.75">
      <c r="A89" s="279">
        <v>60</v>
      </c>
      <c r="B89" s="292" t="s">
        <v>1333</v>
      </c>
      <c r="C89" s="282">
        <v>5</v>
      </c>
      <c r="D89" s="282">
        <v>1</v>
      </c>
      <c r="E89" s="279">
        <f t="shared" si="12"/>
        <v>6</v>
      </c>
      <c r="F89" s="282">
        <v>0</v>
      </c>
      <c r="G89" s="282">
        <v>0</v>
      </c>
      <c r="H89" s="282">
        <v>0</v>
      </c>
      <c r="I89" s="282">
        <v>0</v>
      </c>
      <c r="J89" s="282">
        <v>0</v>
      </c>
      <c r="K89" s="282">
        <v>6</v>
      </c>
      <c r="L89" s="279">
        <f t="shared" si="13"/>
        <v>6</v>
      </c>
      <c r="M89" s="282">
        <v>0</v>
      </c>
      <c r="N89" s="282">
        <v>0</v>
      </c>
      <c r="O89" s="282">
        <v>0</v>
      </c>
      <c r="P89" s="282">
        <v>6</v>
      </c>
      <c r="Q89" s="279">
        <f t="shared" si="14"/>
        <v>6</v>
      </c>
    </row>
    <row r="90" spans="1:17" s="167" customFormat="1" ht="27.75">
      <c r="A90" s="703" t="s">
        <v>1139</v>
      </c>
      <c r="B90" s="704"/>
      <c r="C90" s="414">
        <f aca="true" t="shared" si="15" ref="C90:Q90">SUM(C87:C89)</f>
        <v>8</v>
      </c>
      <c r="D90" s="414">
        <f t="shared" si="15"/>
        <v>3</v>
      </c>
      <c r="E90" s="275">
        <f t="shared" si="15"/>
        <v>11</v>
      </c>
      <c r="F90" s="414">
        <f t="shared" si="15"/>
        <v>0</v>
      </c>
      <c r="G90" s="414">
        <f t="shared" si="15"/>
        <v>0</v>
      </c>
      <c r="H90" s="414">
        <f t="shared" si="15"/>
        <v>0</v>
      </c>
      <c r="I90" s="414">
        <f t="shared" si="15"/>
        <v>3</v>
      </c>
      <c r="J90" s="414">
        <f t="shared" si="15"/>
        <v>0</v>
      </c>
      <c r="K90" s="414">
        <f t="shared" si="15"/>
        <v>7</v>
      </c>
      <c r="L90" s="275">
        <f t="shared" si="15"/>
        <v>10</v>
      </c>
      <c r="M90" s="414">
        <f t="shared" si="15"/>
        <v>0</v>
      </c>
      <c r="N90" s="414">
        <f t="shared" si="15"/>
        <v>0</v>
      </c>
      <c r="O90" s="414">
        <f t="shared" si="15"/>
        <v>0</v>
      </c>
      <c r="P90" s="414">
        <f t="shared" si="15"/>
        <v>11</v>
      </c>
      <c r="Q90" s="275">
        <f t="shared" si="15"/>
        <v>11</v>
      </c>
    </row>
    <row r="91" spans="1:17" s="167" customFormat="1" ht="27.75">
      <c r="A91" s="405"/>
      <c r="B91" s="505" t="s">
        <v>1380</v>
      </c>
      <c r="C91" s="338"/>
      <c r="D91" s="338"/>
      <c r="E91" s="457"/>
      <c r="F91" s="338"/>
      <c r="G91" s="338"/>
      <c r="H91" s="338"/>
      <c r="I91" s="338"/>
      <c r="J91" s="338"/>
      <c r="K91" s="338"/>
      <c r="L91" s="457"/>
      <c r="M91" s="338"/>
      <c r="N91" s="338"/>
      <c r="O91" s="338"/>
      <c r="P91" s="338"/>
      <c r="Q91" s="458"/>
    </row>
    <row r="92" spans="1:17" s="167" customFormat="1" ht="27.75">
      <c r="A92" s="279">
        <v>61</v>
      </c>
      <c r="B92" s="281" t="s">
        <v>1334</v>
      </c>
      <c r="C92" s="282">
        <v>3</v>
      </c>
      <c r="D92" s="282">
        <v>1</v>
      </c>
      <c r="E92" s="279">
        <f t="shared" si="12"/>
        <v>4</v>
      </c>
      <c r="F92" s="282">
        <v>0</v>
      </c>
      <c r="G92" s="282">
        <v>0</v>
      </c>
      <c r="H92" s="282">
        <v>0</v>
      </c>
      <c r="I92" s="282">
        <v>1</v>
      </c>
      <c r="J92" s="282" t="s">
        <v>254</v>
      </c>
      <c r="K92" s="282">
        <v>3</v>
      </c>
      <c r="L92" s="279">
        <f t="shared" si="13"/>
        <v>4</v>
      </c>
      <c r="M92" s="282">
        <v>0</v>
      </c>
      <c r="N92" s="282">
        <v>0</v>
      </c>
      <c r="O92" s="282">
        <v>0</v>
      </c>
      <c r="P92" s="282">
        <v>4</v>
      </c>
      <c r="Q92" s="279">
        <f t="shared" si="14"/>
        <v>4</v>
      </c>
    </row>
    <row r="93" spans="1:17" s="167" customFormat="1" ht="27.75">
      <c r="A93" s="279">
        <v>62</v>
      </c>
      <c r="B93" s="281" t="s">
        <v>1335</v>
      </c>
      <c r="C93" s="282">
        <v>1</v>
      </c>
      <c r="D93" s="282">
        <v>2</v>
      </c>
      <c r="E93" s="279">
        <f t="shared" si="12"/>
        <v>3</v>
      </c>
      <c r="F93" s="282">
        <v>0</v>
      </c>
      <c r="G93" s="282">
        <v>1</v>
      </c>
      <c r="H93" s="282">
        <v>0</v>
      </c>
      <c r="I93" s="282">
        <v>1</v>
      </c>
      <c r="J93" s="282">
        <v>1</v>
      </c>
      <c r="K93" s="282" t="s">
        <v>254</v>
      </c>
      <c r="L93" s="279">
        <f t="shared" si="13"/>
        <v>3</v>
      </c>
      <c r="M93" s="282">
        <v>0</v>
      </c>
      <c r="N93" s="282">
        <v>0</v>
      </c>
      <c r="O93" s="282">
        <v>1</v>
      </c>
      <c r="P93" s="282">
        <v>2</v>
      </c>
      <c r="Q93" s="279">
        <f t="shared" si="14"/>
        <v>3</v>
      </c>
    </row>
    <row r="94" spans="1:17" s="167" customFormat="1" ht="27.75">
      <c r="A94" s="703" t="s">
        <v>1139</v>
      </c>
      <c r="B94" s="704"/>
      <c r="C94" s="275">
        <f aca="true" t="shared" si="16" ref="C94:I94">SUM(C92:C93)</f>
        <v>4</v>
      </c>
      <c r="D94" s="275">
        <f t="shared" si="16"/>
        <v>3</v>
      </c>
      <c r="E94" s="275">
        <f t="shared" si="16"/>
        <v>7</v>
      </c>
      <c r="F94" s="275">
        <f t="shared" si="16"/>
        <v>0</v>
      </c>
      <c r="G94" s="275">
        <f t="shared" si="16"/>
        <v>1</v>
      </c>
      <c r="H94" s="275">
        <f t="shared" si="16"/>
        <v>0</v>
      </c>
      <c r="I94" s="275">
        <f t="shared" si="16"/>
        <v>2</v>
      </c>
      <c r="J94" s="275">
        <f>SUM(J93)</f>
        <v>1</v>
      </c>
      <c r="K94" s="275">
        <f aca="true" t="shared" si="17" ref="K94:Q94">SUM(K92:K93)</f>
        <v>3</v>
      </c>
      <c r="L94" s="275">
        <f t="shared" si="17"/>
        <v>7</v>
      </c>
      <c r="M94" s="275">
        <f t="shared" si="17"/>
        <v>0</v>
      </c>
      <c r="N94" s="275">
        <f t="shared" si="17"/>
        <v>0</v>
      </c>
      <c r="O94" s="275">
        <f t="shared" si="17"/>
        <v>1</v>
      </c>
      <c r="P94" s="275">
        <f t="shared" si="17"/>
        <v>6</v>
      </c>
      <c r="Q94" s="275">
        <f t="shared" si="17"/>
        <v>7</v>
      </c>
    </row>
    <row r="95" spans="1:17" s="167" customFormat="1" ht="2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193" spans="1:14" ht="24">
      <c r="A193" s="705" t="s">
        <v>1139</v>
      </c>
      <c r="B193" s="706"/>
      <c r="C193" s="7">
        <f aca="true" t="shared" si="18" ref="C193:N193">SUM(C131:C192)</f>
        <v>0</v>
      </c>
      <c r="D193" s="7">
        <f t="shared" si="18"/>
        <v>0</v>
      </c>
      <c r="E193" s="44">
        <f t="shared" si="18"/>
        <v>0</v>
      </c>
      <c r="F193" s="44">
        <f t="shared" si="18"/>
        <v>0</v>
      </c>
      <c r="G193" s="44">
        <f t="shared" si="18"/>
        <v>0</v>
      </c>
      <c r="H193" s="44">
        <f t="shared" si="18"/>
        <v>0</v>
      </c>
      <c r="I193" s="44">
        <f t="shared" si="18"/>
        <v>0</v>
      </c>
      <c r="J193" s="44">
        <f t="shared" si="18"/>
        <v>0</v>
      </c>
      <c r="K193" s="44">
        <f t="shared" si="18"/>
        <v>0</v>
      </c>
      <c r="L193" s="44">
        <f t="shared" si="18"/>
        <v>0</v>
      </c>
      <c r="M193" s="44">
        <f t="shared" si="18"/>
        <v>0</v>
      </c>
      <c r="N193" s="44">
        <f t="shared" si="18"/>
        <v>0</v>
      </c>
    </row>
    <row r="194" spans="1:14" ht="24">
      <c r="A194" s="39"/>
      <c r="B194" s="10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</row>
    <row r="195" spans="1:15" ht="24">
      <c r="A195" s="39"/>
      <c r="B195" s="10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</row>
    <row r="196" spans="1:15" ht="24">
      <c r="A196" s="39"/>
      <c r="B196" s="10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</row>
    <row r="197" spans="1:15" ht="24">
      <c r="A197" s="39"/>
      <c r="B197" s="10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</row>
    <row r="198" spans="1:15" ht="24">
      <c r="A198" s="39"/>
      <c r="B198" s="10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</row>
    <row r="199" spans="1:15" ht="24">
      <c r="A199" s="39"/>
      <c r="B199" s="10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1:15" ht="24">
      <c r="A200" s="39"/>
      <c r="B200" s="10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1:15" ht="24">
      <c r="A201" s="39"/>
      <c r="B201" s="10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1:15" ht="24">
      <c r="A202" s="39"/>
      <c r="B202" s="10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1:15" ht="24">
      <c r="A203" s="39"/>
      <c r="B203" s="10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</row>
    <row r="204" spans="1:15" ht="24">
      <c r="A204" s="39"/>
      <c r="B204" s="10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</row>
    <row r="205" spans="1:15" ht="24">
      <c r="A205" s="39"/>
      <c r="B205" s="10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</row>
    <row r="206" spans="1:15" ht="24">
      <c r="A206" s="39"/>
      <c r="B206" s="10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</row>
    <row r="207" spans="1:15" ht="24">
      <c r="A207" s="39"/>
      <c r="B207" s="10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1:15" ht="24">
      <c r="A208" s="39"/>
      <c r="B208" s="10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1:15" ht="24">
      <c r="A209" s="39"/>
      <c r="B209" s="10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1:15" ht="24">
      <c r="A210" s="39"/>
      <c r="B210" s="10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ht="24">
      <c r="A211" s="39"/>
      <c r="B211" s="10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ht="24">
      <c r="A212" s="39"/>
      <c r="B212" s="10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ht="24">
      <c r="A213" s="39"/>
      <c r="B213" s="10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ht="24">
      <c r="A214" s="39"/>
      <c r="B214" s="10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</sheetData>
  <sheetProtection/>
  <mergeCells count="36">
    <mergeCell ref="A1:Q1"/>
    <mergeCell ref="A2:Q2"/>
    <mergeCell ref="C5:C6"/>
    <mergeCell ref="D5:D6"/>
    <mergeCell ref="B4:B6"/>
    <mergeCell ref="P5:P6"/>
    <mergeCell ref="Q5:Q6"/>
    <mergeCell ref="G5:G6"/>
    <mergeCell ref="L5:L6"/>
    <mergeCell ref="I5:I6"/>
    <mergeCell ref="A193:B193"/>
    <mergeCell ref="M5:M6"/>
    <mergeCell ref="O5:O6"/>
    <mergeCell ref="M4:Q4"/>
    <mergeCell ref="N5:N6"/>
    <mergeCell ref="H5:H6"/>
    <mergeCell ref="K5:K6"/>
    <mergeCell ref="J5:J6"/>
    <mergeCell ref="C4:E4"/>
    <mergeCell ref="E5:E6"/>
    <mergeCell ref="A14:B14"/>
    <mergeCell ref="A23:B23"/>
    <mergeCell ref="A31:B31"/>
    <mergeCell ref="A4:A6"/>
    <mergeCell ref="F4:L4"/>
    <mergeCell ref="F5:F6"/>
    <mergeCell ref="A79:B79"/>
    <mergeCell ref="A85:B85"/>
    <mergeCell ref="A90:B90"/>
    <mergeCell ref="A94:B94"/>
    <mergeCell ref="A39:B39"/>
    <mergeCell ref="A45:B45"/>
    <mergeCell ref="A55:B55"/>
    <mergeCell ref="A61:B61"/>
    <mergeCell ref="A64:B64"/>
    <mergeCell ref="A71:B71"/>
  </mergeCells>
  <printOptions/>
  <pageMargins left="0.5905511811023623" right="0.1968503937007874" top="0.5905511811023623" bottom="0.3937007874015748" header="0.31496062992125984" footer="0.31496062992125984"/>
  <pageSetup firstPageNumber="23" useFirstPageNumber="1" orientation="landscape" paperSize="9" scale="78" r:id="rId1"/>
  <headerFooter>
    <oddHeader>&amp;L&amp;"TH SarabunIT๙,ธรรมดา"&amp;12สำนักงานการศึกษาเอกชนจังหวัดนราธิวาส&amp;R&amp;P</oddHeader>
    <oddFooter>&amp;R&amp;"TH SarabunPSK,ธรรมดา"&amp;12ข้อมูล ณ วันที่ 1 พฤษภาคม 2556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4.28125" style="567" customWidth="1"/>
    <col min="2" max="2" width="11.421875" style="0" customWidth="1"/>
    <col min="3" max="3" width="5.28125" style="0" customWidth="1"/>
    <col min="4" max="4" width="5.421875" style="0" customWidth="1"/>
    <col min="5" max="5" width="5.140625" style="0" customWidth="1"/>
    <col min="6" max="7" width="5.28125" style="0" customWidth="1"/>
    <col min="8" max="8" width="5.421875" style="0" customWidth="1"/>
    <col min="9" max="9" width="5.28125" style="0" customWidth="1"/>
    <col min="10" max="11" width="5.00390625" style="0" customWidth="1"/>
    <col min="12" max="12" width="5.140625" style="0" customWidth="1"/>
    <col min="13" max="13" width="5.421875" style="0" customWidth="1"/>
    <col min="14" max="14" width="4.8515625" style="0" customWidth="1"/>
    <col min="15" max="16" width="5.421875" style="0" customWidth="1"/>
    <col min="17" max="18" width="5.00390625" style="0" customWidth="1"/>
    <col min="19" max="19" width="5.28125" style="0" customWidth="1"/>
    <col min="20" max="20" width="6.00390625" style="0" customWidth="1"/>
    <col min="21" max="21" width="5.421875" style="0" customWidth="1"/>
    <col min="22" max="22" width="6.00390625" style="0" customWidth="1"/>
    <col min="23" max="23" width="5.00390625" style="0" customWidth="1"/>
  </cols>
  <sheetData>
    <row r="1" spans="1:23" s="463" customFormat="1" ht="24">
      <c r="A1" s="713" t="s">
        <v>1465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</row>
    <row r="2" spans="1:23" s="463" customFormat="1" ht="24">
      <c r="A2" s="714" t="s">
        <v>67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</row>
    <row r="3" spans="1:23" s="463" customFormat="1" ht="18.75">
      <c r="A3" s="464"/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</row>
    <row r="4" spans="1:23" s="463" customFormat="1" ht="18.75">
      <c r="A4" s="715" t="s">
        <v>0</v>
      </c>
      <c r="B4" s="715" t="s">
        <v>44</v>
      </c>
      <c r="C4" s="708" t="s">
        <v>30</v>
      </c>
      <c r="D4" s="708"/>
      <c r="E4" s="715" t="s">
        <v>8</v>
      </c>
      <c r="F4" s="716" t="s">
        <v>31</v>
      </c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8"/>
      <c r="R4" s="719" t="s">
        <v>32</v>
      </c>
      <c r="S4" s="719"/>
      <c r="T4" s="719"/>
      <c r="U4" s="719"/>
      <c r="V4" s="719"/>
      <c r="W4" s="719"/>
    </row>
    <row r="5" spans="1:23" s="463" customFormat="1" ht="18.75">
      <c r="A5" s="715"/>
      <c r="B5" s="715"/>
      <c r="C5" s="708" t="s">
        <v>15</v>
      </c>
      <c r="D5" s="708" t="s">
        <v>16</v>
      </c>
      <c r="E5" s="715"/>
      <c r="F5" s="711" t="s">
        <v>69</v>
      </c>
      <c r="G5" s="712"/>
      <c r="H5" s="709" t="s">
        <v>8</v>
      </c>
      <c r="I5" s="708" t="s">
        <v>58</v>
      </c>
      <c r="J5" s="708"/>
      <c r="K5" s="709" t="s">
        <v>8</v>
      </c>
      <c r="L5" s="708" t="s">
        <v>59</v>
      </c>
      <c r="M5" s="708"/>
      <c r="N5" s="709" t="s">
        <v>8</v>
      </c>
      <c r="O5" s="708" t="s">
        <v>60</v>
      </c>
      <c r="P5" s="708"/>
      <c r="Q5" s="709" t="s">
        <v>8</v>
      </c>
      <c r="R5" s="708" t="s">
        <v>33</v>
      </c>
      <c r="S5" s="708"/>
      <c r="T5" s="708" t="s">
        <v>8</v>
      </c>
      <c r="U5" s="708" t="s">
        <v>34</v>
      </c>
      <c r="V5" s="708"/>
      <c r="W5" s="708" t="s">
        <v>8</v>
      </c>
    </row>
    <row r="6" spans="1:23" s="463" customFormat="1" ht="18.75">
      <c r="A6" s="715"/>
      <c r="B6" s="715"/>
      <c r="C6" s="708"/>
      <c r="D6" s="708"/>
      <c r="E6" s="715"/>
      <c r="F6" s="465" t="s">
        <v>15</v>
      </c>
      <c r="G6" s="465" t="s">
        <v>16</v>
      </c>
      <c r="H6" s="710"/>
      <c r="I6" s="465" t="s">
        <v>15</v>
      </c>
      <c r="J6" s="465" t="s">
        <v>16</v>
      </c>
      <c r="K6" s="710"/>
      <c r="L6" s="465" t="s">
        <v>15</v>
      </c>
      <c r="M6" s="465" t="s">
        <v>16</v>
      </c>
      <c r="N6" s="710"/>
      <c r="O6" s="465" t="s">
        <v>15</v>
      </c>
      <c r="P6" s="465" t="s">
        <v>16</v>
      </c>
      <c r="Q6" s="710"/>
      <c r="R6" s="465" t="s">
        <v>15</v>
      </c>
      <c r="S6" s="465" t="s">
        <v>16</v>
      </c>
      <c r="T6" s="708"/>
      <c r="U6" s="465" t="s">
        <v>15</v>
      </c>
      <c r="V6" s="465" t="s">
        <v>16</v>
      </c>
      <c r="W6" s="708"/>
    </row>
    <row r="7" spans="1:23" s="473" customFormat="1" ht="18.75">
      <c r="A7" s="471">
        <v>1</v>
      </c>
      <c r="B7" s="472" t="s">
        <v>70</v>
      </c>
      <c r="C7" s="471">
        <v>619</v>
      </c>
      <c r="D7" s="471">
        <v>245</v>
      </c>
      <c r="E7" s="471">
        <v>864</v>
      </c>
      <c r="F7" s="471">
        <v>235</v>
      </c>
      <c r="G7" s="471">
        <v>118</v>
      </c>
      <c r="H7" s="471">
        <v>353</v>
      </c>
      <c r="I7" s="471">
        <v>102</v>
      </c>
      <c r="J7" s="471">
        <v>68</v>
      </c>
      <c r="K7" s="471">
        <v>170</v>
      </c>
      <c r="L7" s="471">
        <v>191</v>
      </c>
      <c r="M7" s="471">
        <v>25</v>
      </c>
      <c r="N7" s="471">
        <v>216</v>
      </c>
      <c r="O7" s="471">
        <v>62</v>
      </c>
      <c r="P7" s="471">
        <v>64</v>
      </c>
      <c r="Q7" s="471">
        <v>126</v>
      </c>
      <c r="R7" s="471">
        <v>253</v>
      </c>
      <c r="S7" s="471">
        <v>89</v>
      </c>
      <c r="T7" s="471">
        <v>342</v>
      </c>
      <c r="U7" s="471">
        <v>337</v>
      </c>
      <c r="V7" s="471">
        <v>186</v>
      </c>
      <c r="W7" s="471">
        <v>523</v>
      </c>
    </row>
    <row r="8" spans="1:23" ht="18.75">
      <c r="A8" s="471">
        <v>2</v>
      </c>
      <c r="B8" s="469" t="s">
        <v>204</v>
      </c>
      <c r="C8" s="471">
        <v>272</v>
      </c>
      <c r="D8" s="471">
        <v>163</v>
      </c>
      <c r="E8" s="471">
        <v>435</v>
      </c>
      <c r="F8" s="471">
        <v>119</v>
      </c>
      <c r="G8" s="471">
        <v>123</v>
      </c>
      <c r="H8" s="471">
        <v>242</v>
      </c>
      <c r="I8" s="471">
        <v>40</v>
      </c>
      <c r="J8" s="471">
        <v>32</v>
      </c>
      <c r="K8" s="471">
        <v>72</v>
      </c>
      <c r="L8" s="471">
        <v>28</v>
      </c>
      <c r="M8" s="471">
        <v>14</v>
      </c>
      <c r="N8" s="471">
        <v>42</v>
      </c>
      <c r="O8" s="471">
        <v>67</v>
      </c>
      <c r="P8" s="471">
        <v>12</v>
      </c>
      <c r="Q8" s="471">
        <v>79</v>
      </c>
      <c r="R8" s="471">
        <v>70</v>
      </c>
      <c r="S8" s="471">
        <v>10</v>
      </c>
      <c r="T8" s="471">
        <v>80</v>
      </c>
      <c r="U8" s="471">
        <v>65</v>
      </c>
      <c r="V8" s="471">
        <v>38</v>
      </c>
      <c r="W8" s="471">
        <v>103</v>
      </c>
    </row>
    <row r="9" spans="1:23" ht="18.75">
      <c r="A9" s="471">
        <v>3</v>
      </c>
      <c r="B9" s="469" t="s">
        <v>346</v>
      </c>
      <c r="C9" s="471">
        <v>347</v>
      </c>
      <c r="D9" s="471">
        <v>406</v>
      </c>
      <c r="E9" s="471">
        <v>753</v>
      </c>
      <c r="F9" s="471">
        <v>55</v>
      </c>
      <c r="G9" s="471">
        <v>51</v>
      </c>
      <c r="H9" s="471">
        <v>106</v>
      </c>
      <c r="I9" s="471">
        <v>23</v>
      </c>
      <c r="J9" s="471">
        <v>37</v>
      </c>
      <c r="K9" s="471">
        <v>60</v>
      </c>
      <c r="L9" s="471">
        <v>56</v>
      </c>
      <c r="M9" s="471">
        <v>57</v>
      </c>
      <c r="N9" s="471">
        <v>113</v>
      </c>
      <c r="O9" s="471">
        <v>214</v>
      </c>
      <c r="P9" s="471">
        <v>261</v>
      </c>
      <c r="Q9" s="471">
        <v>475</v>
      </c>
      <c r="R9" s="471">
        <v>92</v>
      </c>
      <c r="S9" s="471">
        <v>64</v>
      </c>
      <c r="T9" s="471">
        <v>156</v>
      </c>
      <c r="U9" s="471">
        <v>251</v>
      </c>
      <c r="V9" s="471">
        <v>322</v>
      </c>
      <c r="W9" s="471">
        <v>573</v>
      </c>
    </row>
    <row r="10" spans="1:23" ht="18.75">
      <c r="A10" s="471">
        <v>4</v>
      </c>
      <c r="B10" s="469" t="s">
        <v>546</v>
      </c>
      <c r="C10" s="471">
        <v>313</v>
      </c>
      <c r="D10" s="471">
        <v>130</v>
      </c>
      <c r="E10" s="471">
        <v>443</v>
      </c>
      <c r="F10" s="471">
        <v>16</v>
      </c>
      <c r="G10" s="471">
        <v>20</v>
      </c>
      <c r="H10" s="471">
        <v>36</v>
      </c>
      <c r="I10" s="471">
        <v>45</v>
      </c>
      <c r="J10" s="471">
        <v>45</v>
      </c>
      <c r="K10" s="471">
        <v>90</v>
      </c>
      <c r="L10" s="471">
        <v>70</v>
      </c>
      <c r="M10" s="471">
        <v>28</v>
      </c>
      <c r="N10" s="471">
        <v>98</v>
      </c>
      <c r="O10" s="471">
        <v>171</v>
      </c>
      <c r="P10" s="471">
        <v>59</v>
      </c>
      <c r="Q10" s="471">
        <v>200</v>
      </c>
      <c r="R10" s="471">
        <v>210</v>
      </c>
      <c r="S10" s="471">
        <v>88</v>
      </c>
      <c r="T10" s="471">
        <v>298</v>
      </c>
      <c r="U10" s="471">
        <v>85</v>
      </c>
      <c r="V10" s="471">
        <v>54</v>
      </c>
      <c r="W10" s="471">
        <v>139</v>
      </c>
    </row>
    <row r="11" spans="1:23" ht="18.75">
      <c r="A11" s="471">
        <v>5</v>
      </c>
      <c r="B11" s="469" t="s">
        <v>627</v>
      </c>
      <c r="C11" s="471">
        <v>258</v>
      </c>
      <c r="D11" s="471">
        <v>231</v>
      </c>
      <c r="E11" s="471">
        <v>489</v>
      </c>
      <c r="F11" s="471">
        <v>88</v>
      </c>
      <c r="G11" s="471">
        <v>99</v>
      </c>
      <c r="H11" s="471">
        <v>187</v>
      </c>
      <c r="I11" s="471">
        <v>61</v>
      </c>
      <c r="J11" s="471">
        <v>66</v>
      </c>
      <c r="K11" s="471">
        <v>127</v>
      </c>
      <c r="L11" s="471">
        <v>89</v>
      </c>
      <c r="M11" s="471">
        <v>46</v>
      </c>
      <c r="N11" s="471">
        <v>135</v>
      </c>
      <c r="O11" s="471">
        <v>20</v>
      </c>
      <c r="P11" s="471">
        <v>20</v>
      </c>
      <c r="Q11" s="471">
        <v>40</v>
      </c>
      <c r="R11" s="471">
        <v>41</v>
      </c>
      <c r="S11" s="471">
        <v>54</v>
      </c>
      <c r="T11" s="471">
        <v>97</v>
      </c>
      <c r="U11" s="471">
        <v>217</v>
      </c>
      <c r="V11" s="471">
        <v>175</v>
      </c>
      <c r="W11" s="471">
        <v>419</v>
      </c>
    </row>
    <row r="12" spans="1:23" ht="18.75">
      <c r="A12" s="471">
        <v>6</v>
      </c>
      <c r="B12" s="469" t="s">
        <v>716</v>
      </c>
      <c r="C12" s="471">
        <v>463</v>
      </c>
      <c r="D12" s="471">
        <v>233</v>
      </c>
      <c r="E12" s="471">
        <v>696</v>
      </c>
      <c r="F12" s="471">
        <v>48</v>
      </c>
      <c r="G12" s="471">
        <v>18</v>
      </c>
      <c r="H12" s="471">
        <v>66</v>
      </c>
      <c r="I12" s="471">
        <v>134</v>
      </c>
      <c r="J12" s="471">
        <v>74</v>
      </c>
      <c r="K12" s="471">
        <v>208</v>
      </c>
      <c r="L12" s="471">
        <v>152</v>
      </c>
      <c r="M12" s="471">
        <v>98</v>
      </c>
      <c r="N12" s="471">
        <v>250</v>
      </c>
      <c r="O12" s="471">
        <v>122</v>
      </c>
      <c r="P12" s="471">
        <v>50</v>
      </c>
      <c r="Q12" s="471">
        <v>172</v>
      </c>
      <c r="R12" s="471">
        <v>163</v>
      </c>
      <c r="S12" s="471">
        <v>75</v>
      </c>
      <c r="T12" s="471">
        <v>238</v>
      </c>
      <c r="U12" s="471">
        <v>300</v>
      </c>
      <c r="V12" s="471">
        <v>158</v>
      </c>
      <c r="W12" s="471">
        <v>458</v>
      </c>
    </row>
    <row r="13" spans="1:23" ht="18.75">
      <c r="A13" s="471">
        <v>7</v>
      </c>
      <c r="B13" s="469" t="s">
        <v>881</v>
      </c>
      <c r="C13" s="471">
        <v>294</v>
      </c>
      <c r="D13" s="471">
        <v>150</v>
      </c>
      <c r="E13" s="471">
        <v>444</v>
      </c>
      <c r="F13" s="471">
        <v>0</v>
      </c>
      <c r="G13" s="471">
        <v>0</v>
      </c>
      <c r="H13" s="471">
        <v>0</v>
      </c>
      <c r="I13" s="471">
        <v>10</v>
      </c>
      <c r="J13" s="471">
        <v>0</v>
      </c>
      <c r="K13" s="471">
        <v>10</v>
      </c>
      <c r="L13" s="471">
        <v>77</v>
      </c>
      <c r="M13" s="471">
        <v>64</v>
      </c>
      <c r="N13" s="471">
        <v>141</v>
      </c>
      <c r="O13" s="471">
        <v>199</v>
      </c>
      <c r="P13" s="471">
        <v>93</v>
      </c>
      <c r="Q13" s="471">
        <v>292</v>
      </c>
      <c r="R13" s="471">
        <v>180</v>
      </c>
      <c r="S13" s="471">
        <v>36</v>
      </c>
      <c r="T13" s="471">
        <v>216</v>
      </c>
      <c r="U13" s="471">
        <v>62</v>
      </c>
      <c r="V13" s="471">
        <v>56</v>
      </c>
      <c r="W13" s="471">
        <v>118</v>
      </c>
    </row>
    <row r="14" spans="1:23" ht="18.75">
      <c r="A14" s="471">
        <v>8</v>
      </c>
      <c r="B14" s="469" t="s">
        <v>1001</v>
      </c>
      <c r="C14" s="471">
        <v>83</v>
      </c>
      <c r="D14" s="471">
        <v>0</v>
      </c>
      <c r="E14" s="471">
        <v>83</v>
      </c>
      <c r="F14" s="471">
        <v>0</v>
      </c>
      <c r="G14" s="471">
        <v>0</v>
      </c>
      <c r="H14" s="471">
        <v>0</v>
      </c>
      <c r="I14" s="471">
        <v>39</v>
      </c>
      <c r="J14" s="471">
        <v>0</v>
      </c>
      <c r="K14" s="471">
        <v>39</v>
      </c>
      <c r="L14" s="471">
        <v>35</v>
      </c>
      <c r="M14" s="471">
        <v>0</v>
      </c>
      <c r="N14" s="471">
        <v>35</v>
      </c>
      <c r="O14" s="471">
        <v>13</v>
      </c>
      <c r="P14" s="471">
        <v>0</v>
      </c>
      <c r="Q14" s="471">
        <v>13</v>
      </c>
      <c r="R14" s="471">
        <v>25</v>
      </c>
      <c r="S14" s="471">
        <v>0</v>
      </c>
      <c r="T14" s="471">
        <v>25</v>
      </c>
      <c r="U14" s="471">
        <v>62</v>
      </c>
      <c r="V14" s="471">
        <v>0</v>
      </c>
      <c r="W14" s="471">
        <v>62</v>
      </c>
    </row>
    <row r="15" spans="1:23" ht="18.75">
      <c r="A15" s="471">
        <v>9</v>
      </c>
      <c r="B15" s="469" t="s">
        <v>1017</v>
      </c>
      <c r="C15" s="471">
        <v>282</v>
      </c>
      <c r="D15" s="471">
        <v>158</v>
      </c>
      <c r="E15" s="471">
        <v>440</v>
      </c>
      <c r="F15" s="471">
        <v>3</v>
      </c>
      <c r="G15" s="471">
        <v>0</v>
      </c>
      <c r="H15" s="471">
        <v>3</v>
      </c>
      <c r="I15" s="471">
        <v>79</v>
      </c>
      <c r="J15" s="471">
        <v>44</v>
      </c>
      <c r="K15" s="471">
        <v>123</v>
      </c>
      <c r="L15" s="471">
        <v>146</v>
      </c>
      <c r="M15" s="471">
        <v>78</v>
      </c>
      <c r="N15" s="471">
        <v>224</v>
      </c>
      <c r="O15" s="471">
        <v>57</v>
      </c>
      <c r="P15" s="471">
        <v>8</v>
      </c>
      <c r="Q15" s="471">
        <v>65</v>
      </c>
      <c r="R15" s="471">
        <v>12</v>
      </c>
      <c r="S15" s="471">
        <v>10</v>
      </c>
      <c r="T15" s="471">
        <v>22</v>
      </c>
      <c r="U15" s="471">
        <v>270</v>
      </c>
      <c r="V15" s="471">
        <v>148</v>
      </c>
      <c r="W15" s="471">
        <v>418</v>
      </c>
    </row>
    <row r="16" spans="1:23" ht="18.75">
      <c r="A16" s="471">
        <v>10</v>
      </c>
      <c r="B16" s="469" t="s">
        <v>1138</v>
      </c>
      <c r="C16" s="471">
        <v>460</v>
      </c>
      <c r="D16" s="471">
        <v>154</v>
      </c>
      <c r="E16" s="471">
        <v>614</v>
      </c>
      <c r="F16" s="471">
        <v>10</v>
      </c>
      <c r="G16" s="471">
        <v>12</v>
      </c>
      <c r="H16" s="471">
        <v>22</v>
      </c>
      <c r="I16" s="471">
        <v>118</v>
      </c>
      <c r="J16" s="471">
        <v>32</v>
      </c>
      <c r="K16" s="471">
        <v>150</v>
      </c>
      <c r="L16" s="471">
        <v>204</v>
      </c>
      <c r="M16" s="471">
        <v>77</v>
      </c>
      <c r="N16" s="471">
        <v>281</v>
      </c>
      <c r="O16" s="471">
        <v>134</v>
      </c>
      <c r="P16" s="471">
        <v>32</v>
      </c>
      <c r="Q16" s="471">
        <v>166</v>
      </c>
      <c r="R16" s="471">
        <v>183</v>
      </c>
      <c r="S16" s="471">
        <v>60</v>
      </c>
      <c r="T16" s="471">
        <v>243</v>
      </c>
      <c r="U16" s="471">
        <v>202</v>
      </c>
      <c r="V16" s="471">
        <v>60</v>
      </c>
      <c r="W16" s="471">
        <v>262</v>
      </c>
    </row>
    <row r="17" spans="1:23" ht="18.75">
      <c r="A17" s="471">
        <v>11</v>
      </c>
      <c r="B17" s="469" t="s">
        <v>1286</v>
      </c>
      <c r="C17" s="471">
        <v>460</v>
      </c>
      <c r="D17" s="471">
        <v>389</v>
      </c>
      <c r="E17" s="471">
        <v>849</v>
      </c>
      <c r="F17" s="471">
        <v>82</v>
      </c>
      <c r="G17" s="471">
        <v>51</v>
      </c>
      <c r="H17" s="471">
        <v>133</v>
      </c>
      <c r="I17" s="471">
        <v>33</v>
      </c>
      <c r="J17" s="471">
        <v>55</v>
      </c>
      <c r="K17" s="471">
        <v>88</v>
      </c>
      <c r="L17" s="471">
        <v>158</v>
      </c>
      <c r="M17" s="471">
        <v>118</v>
      </c>
      <c r="N17" s="471">
        <v>276</v>
      </c>
      <c r="O17" s="471">
        <v>187</v>
      </c>
      <c r="P17" s="471">
        <v>51</v>
      </c>
      <c r="Q17" s="471">
        <v>238</v>
      </c>
      <c r="R17" s="471">
        <v>345</v>
      </c>
      <c r="S17" s="471">
        <v>169</v>
      </c>
      <c r="T17" s="471">
        <v>514</v>
      </c>
      <c r="U17" s="471">
        <v>115</v>
      </c>
      <c r="V17" s="471">
        <v>106</v>
      </c>
      <c r="W17" s="471">
        <v>221</v>
      </c>
    </row>
    <row r="18" spans="1:23" ht="18.75">
      <c r="A18" s="471">
        <v>12</v>
      </c>
      <c r="B18" s="469" t="s">
        <v>1381</v>
      </c>
      <c r="C18" s="471">
        <v>136</v>
      </c>
      <c r="D18" s="471">
        <v>96</v>
      </c>
      <c r="E18" s="471">
        <v>232</v>
      </c>
      <c r="F18" s="471">
        <v>1</v>
      </c>
      <c r="G18" s="471">
        <v>1</v>
      </c>
      <c r="H18" s="471">
        <v>2</v>
      </c>
      <c r="I18" s="471">
        <v>22</v>
      </c>
      <c r="J18" s="471">
        <v>28</v>
      </c>
      <c r="K18" s="471">
        <v>50</v>
      </c>
      <c r="L18" s="471">
        <v>38</v>
      </c>
      <c r="M18" s="471">
        <v>33</v>
      </c>
      <c r="N18" s="471">
        <v>71</v>
      </c>
      <c r="O18" s="471">
        <v>73</v>
      </c>
      <c r="P18" s="471">
        <v>36</v>
      </c>
      <c r="Q18" s="471">
        <v>109</v>
      </c>
      <c r="R18" s="471">
        <v>50</v>
      </c>
      <c r="S18" s="471">
        <v>55</v>
      </c>
      <c r="T18" s="471">
        <v>105</v>
      </c>
      <c r="U18" s="471">
        <v>11</v>
      </c>
      <c r="V18" s="471">
        <v>8</v>
      </c>
      <c r="W18" s="471">
        <v>19</v>
      </c>
    </row>
    <row r="19" spans="1:23" ht="18.75">
      <c r="A19" s="471">
        <v>13</v>
      </c>
      <c r="B19" s="470" t="s">
        <v>1380</v>
      </c>
      <c r="C19" s="471">
        <v>116</v>
      </c>
      <c r="D19" s="471">
        <v>72</v>
      </c>
      <c r="E19" s="471">
        <v>188</v>
      </c>
      <c r="F19" s="471">
        <v>64</v>
      </c>
      <c r="G19" s="471">
        <v>43</v>
      </c>
      <c r="H19" s="471">
        <v>107</v>
      </c>
      <c r="I19" s="471">
        <v>22</v>
      </c>
      <c r="J19" s="471">
        <v>12</v>
      </c>
      <c r="K19" s="471">
        <v>34</v>
      </c>
      <c r="L19" s="471">
        <v>11</v>
      </c>
      <c r="M19" s="471">
        <v>4</v>
      </c>
      <c r="N19" s="471">
        <v>15</v>
      </c>
      <c r="O19" s="471">
        <v>21</v>
      </c>
      <c r="P19" s="471">
        <v>11</v>
      </c>
      <c r="Q19" s="471">
        <v>32</v>
      </c>
      <c r="R19" s="471">
        <v>20</v>
      </c>
      <c r="S19" s="471">
        <v>9</v>
      </c>
      <c r="T19" s="471">
        <v>29</v>
      </c>
      <c r="U19" s="471">
        <v>97</v>
      </c>
      <c r="V19" s="471">
        <v>62</v>
      </c>
      <c r="W19" s="471">
        <v>159</v>
      </c>
    </row>
    <row r="20" spans="1:23" s="474" customFormat="1" ht="18.75">
      <c r="A20" s="707" t="s">
        <v>1139</v>
      </c>
      <c r="B20" s="707"/>
      <c r="C20" s="475">
        <f aca="true" t="shared" si="0" ref="C20:W20">SUM(C7:C19)</f>
        <v>4103</v>
      </c>
      <c r="D20" s="475">
        <f t="shared" si="0"/>
        <v>2427</v>
      </c>
      <c r="E20" s="475">
        <f t="shared" si="0"/>
        <v>6530</v>
      </c>
      <c r="F20" s="475">
        <f t="shared" si="0"/>
        <v>721</v>
      </c>
      <c r="G20" s="475">
        <f t="shared" si="0"/>
        <v>536</v>
      </c>
      <c r="H20" s="475">
        <f t="shared" si="0"/>
        <v>1257</v>
      </c>
      <c r="I20" s="475">
        <f t="shared" si="0"/>
        <v>728</v>
      </c>
      <c r="J20" s="475">
        <f t="shared" si="0"/>
        <v>493</v>
      </c>
      <c r="K20" s="475">
        <f t="shared" si="0"/>
        <v>1221</v>
      </c>
      <c r="L20" s="475">
        <f t="shared" si="0"/>
        <v>1255</v>
      </c>
      <c r="M20" s="475">
        <f t="shared" si="0"/>
        <v>642</v>
      </c>
      <c r="N20" s="475">
        <f t="shared" si="0"/>
        <v>1897</v>
      </c>
      <c r="O20" s="475">
        <f t="shared" si="0"/>
        <v>1340</v>
      </c>
      <c r="P20" s="475">
        <f t="shared" si="0"/>
        <v>697</v>
      </c>
      <c r="Q20" s="475">
        <f t="shared" si="0"/>
        <v>2007</v>
      </c>
      <c r="R20" s="475">
        <f t="shared" si="0"/>
        <v>1644</v>
      </c>
      <c r="S20" s="475">
        <f t="shared" si="0"/>
        <v>719</v>
      </c>
      <c r="T20" s="475">
        <f t="shared" si="0"/>
        <v>2365</v>
      </c>
      <c r="U20" s="475">
        <f t="shared" si="0"/>
        <v>2074</v>
      </c>
      <c r="V20" s="475">
        <f t="shared" si="0"/>
        <v>1373</v>
      </c>
      <c r="W20" s="475">
        <f t="shared" si="0"/>
        <v>3474</v>
      </c>
    </row>
  </sheetData>
  <sheetProtection/>
  <mergeCells count="23">
    <mergeCell ref="A1:W1"/>
    <mergeCell ref="A2:W2"/>
    <mergeCell ref="A4:A6"/>
    <mergeCell ref="B4:B6"/>
    <mergeCell ref="C4:D4"/>
    <mergeCell ref="E4:E6"/>
    <mergeCell ref="F4:Q4"/>
    <mergeCell ref="R4:W4"/>
    <mergeCell ref="C5:C6"/>
    <mergeCell ref="D5:D6"/>
    <mergeCell ref="W5:W6"/>
    <mergeCell ref="F5:G5"/>
    <mergeCell ref="H5:H6"/>
    <mergeCell ref="I5:J5"/>
    <mergeCell ref="K5:K6"/>
    <mergeCell ref="L5:M5"/>
    <mergeCell ref="N5:N6"/>
    <mergeCell ref="A20:B20"/>
    <mergeCell ref="O5:P5"/>
    <mergeCell ref="Q5:Q6"/>
    <mergeCell ref="R5:S5"/>
    <mergeCell ref="T5:T6"/>
    <mergeCell ref="U5:V5"/>
  </mergeCells>
  <printOptions/>
  <pageMargins left="0.4330708661417323" right="0.35433070866141736" top="0.7480314960629921" bottom="0.7480314960629921" header="0.31496062992125984" footer="0.31496062992125984"/>
  <pageSetup firstPageNumber="27" useFirstPageNumber="1" horizontalDpi="600" verticalDpi="600" orientation="landscape" paperSize="9" r:id="rId1"/>
  <headerFooter>
    <oddHeader>&amp;L&amp;"TH SarabunPSK,ธรรมดา"สำนักงานการศึกษาเอกชนจังหวัดนราธิวาส&amp;R&amp;P</oddHeader>
    <oddFooter>&amp;R&amp;"TH SarabunPSK,ธรรมดา"ข้อมูล ณ วันที่ 1 พฤษภาคม 2556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228"/>
  <sheetViews>
    <sheetView zoomScale="75" zoomScaleNormal="75" zoomScalePageLayoutView="80" workbookViewId="0" topLeftCell="A1">
      <selection activeCell="A1" sqref="A1:W1"/>
    </sheetView>
  </sheetViews>
  <sheetFormatPr defaultColWidth="9.140625" defaultRowHeight="15"/>
  <cols>
    <col min="1" max="1" width="6.00390625" style="13" customWidth="1"/>
    <col min="2" max="2" width="21.421875" style="13" customWidth="1"/>
    <col min="3" max="3" width="6.421875" style="13" customWidth="1"/>
    <col min="4" max="4" width="7.140625" style="13" customWidth="1"/>
    <col min="5" max="5" width="7.421875" style="13" customWidth="1"/>
    <col min="6" max="6" width="6.28125" style="13" customWidth="1"/>
    <col min="7" max="7" width="6.7109375" style="13" customWidth="1"/>
    <col min="8" max="8" width="5.8515625" style="13" customWidth="1"/>
    <col min="9" max="9" width="6.421875" style="13" customWidth="1"/>
    <col min="10" max="10" width="5.7109375" style="13" customWidth="1"/>
    <col min="11" max="11" width="6.421875" style="13" customWidth="1"/>
    <col min="12" max="13" width="5.7109375" style="13" customWidth="1"/>
    <col min="14" max="14" width="6.7109375" style="13" customWidth="1"/>
    <col min="15" max="16" width="5.7109375" style="13" customWidth="1"/>
    <col min="17" max="17" width="5.8515625" style="13" customWidth="1"/>
    <col min="18" max="18" width="6.57421875" style="13" customWidth="1"/>
    <col min="19" max="19" width="6.7109375" style="13" customWidth="1"/>
    <col min="20" max="20" width="5.7109375" style="13" customWidth="1"/>
    <col min="21" max="21" width="6.7109375" style="13" customWidth="1"/>
    <col min="22" max="23" width="5.7109375" style="13" customWidth="1"/>
    <col min="24" max="16384" width="9.140625" style="13" customWidth="1"/>
  </cols>
  <sheetData>
    <row r="1" spans="1:23" s="4" customFormat="1" ht="30.75">
      <c r="A1" s="585" t="s">
        <v>1461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</row>
    <row r="2" spans="1:23" s="4" customFormat="1" ht="30.75">
      <c r="A2" s="586" t="s">
        <v>67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</row>
    <row r="3" spans="1:23" s="4" customFormat="1" ht="16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s="259" customFormat="1" ht="27" customHeight="1">
      <c r="A4" s="580" t="s">
        <v>0</v>
      </c>
      <c r="B4" s="580" t="s">
        <v>22</v>
      </c>
      <c r="C4" s="722" t="s">
        <v>30</v>
      </c>
      <c r="D4" s="722"/>
      <c r="E4" s="580" t="s">
        <v>8</v>
      </c>
      <c r="F4" s="726" t="s">
        <v>31</v>
      </c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8"/>
      <c r="R4" s="725" t="s">
        <v>32</v>
      </c>
      <c r="S4" s="725"/>
      <c r="T4" s="725"/>
      <c r="U4" s="725"/>
      <c r="V4" s="725"/>
      <c r="W4" s="725"/>
    </row>
    <row r="5" spans="1:23" s="259" customFormat="1" ht="24">
      <c r="A5" s="580"/>
      <c r="B5" s="580"/>
      <c r="C5" s="722" t="s">
        <v>15</v>
      </c>
      <c r="D5" s="722" t="s">
        <v>16</v>
      </c>
      <c r="E5" s="580"/>
      <c r="F5" s="729" t="s">
        <v>69</v>
      </c>
      <c r="G5" s="730"/>
      <c r="H5" s="723" t="s">
        <v>8</v>
      </c>
      <c r="I5" s="722" t="s">
        <v>58</v>
      </c>
      <c r="J5" s="722"/>
      <c r="K5" s="723" t="s">
        <v>8</v>
      </c>
      <c r="L5" s="722" t="s">
        <v>59</v>
      </c>
      <c r="M5" s="722"/>
      <c r="N5" s="723" t="s">
        <v>8</v>
      </c>
      <c r="O5" s="722" t="s">
        <v>60</v>
      </c>
      <c r="P5" s="722"/>
      <c r="Q5" s="723" t="s">
        <v>8</v>
      </c>
      <c r="R5" s="722" t="s">
        <v>33</v>
      </c>
      <c r="S5" s="722"/>
      <c r="T5" s="722" t="s">
        <v>8</v>
      </c>
      <c r="U5" s="722" t="s">
        <v>34</v>
      </c>
      <c r="V5" s="722"/>
      <c r="W5" s="722" t="s">
        <v>8</v>
      </c>
    </row>
    <row r="6" spans="1:23" s="259" customFormat="1" ht="24">
      <c r="A6" s="580"/>
      <c r="B6" s="580"/>
      <c r="C6" s="722"/>
      <c r="D6" s="722"/>
      <c r="E6" s="580"/>
      <c r="F6" s="258" t="s">
        <v>15</v>
      </c>
      <c r="G6" s="258" t="s">
        <v>16</v>
      </c>
      <c r="H6" s="724"/>
      <c r="I6" s="258" t="s">
        <v>15</v>
      </c>
      <c r="J6" s="258" t="s">
        <v>16</v>
      </c>
      <c r="K6" s="724"/>
      <c r="L6" s="258" t="s">
        <v>15</v>
      </c>
      <c r="M6" s="258" t="s">
        <v>16</v>
      </c>
      <c r="N6" s="724"/>
      <c r="O6" s="258" t="s">
        <v>15</v>
      </c>
      <c r="P6" s="258" t="s">
        <v>16</v>
      </c>
      <c r="Q6" s="724"/>
      <c r="R6" s="258" t="s">
        <v>15</v>
      </c>
      <c r="S6" s="258" t="s">
        <v>16</v>
      </c>
      <c r="T6" s="722"/>
      <c r="U6" s="258" t="s">
        <v>15</v>
      </c>
      <c r="V6" s="258" t="s">
        <v>16</v>
      </c>
      <c r="W6" s="722"/>
    </row>
    <row r="7" spans="1:23" s="167" customFormat="1" ht="24">
      <c r="A7" s="260"/>
      <c r="B7" s="495" t="s">
        <v>70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70"/>
    </row>
    <row r="8" spans="1:23" s="167" customFormat="1" ht="24">
      <c r="A8" s="253">
        <v>1</v>
      </c>
      <c r="B8" s="250" t="s">
        <v>139</v>
      </c>
      <c r="C8" s="253">
        <v>70</v>
      </c>
      <c r="D8" s="253">
        <v>21</v>
      </c>
      <c r="E8" s="253">
        <v>91</v>
      </c>
      <c r="F8" s="255">
        <v>2</v>
      </c>
      <c r="G8" s="255">
        <v>6</v>
      </c>
      <c r="H8" s="255">
        <f aca="true" t="shared" si="0" ref="H8:H13">SUM(F8:G8)</f>
        <v>8</v>
      </c>
      <c r="I8" s="255">
        <v>0</v>
      </c>
      <c r="J8" s="255">
        <v>17</v>
      </c>
      <c r="K8" s="255">
        <f>SUM(I8:J8)</f>
        <v>17</v>
      </c>
      <c r="L8" s="255">
        <v>29</v>
      </c>
      <c r="M8" s="255">
        <v>0</v>
      </c>
      <c r="N8" s="255">
        <f aca="true" t="shared" si="1" ref="N8:N13">SUM(L8:M8)</f>
        <v>29</v>
      </c>
      <c r="O8" s="255">
        <v>32</v>
      </c>
      <c r="P8" s="255">
        <v>5</v>
      </c>
      <c r="Q8" s="255">
        <f>SUM(O8:P8)</f>
        <v>37</v>
      </c>
      <c r="R8" s="255">
        <v>61</v>
      </c>
      <c r="S8" s="255">
        <v>5</v>
      </c>
      <c r="T8" s="255">
        <f aca="true" t="shared" si="2" ref="T8:T13">SUM(R8:S8)</f>
        <v>66</v>
      </c>
      <c r="U8" s="255">
        <v>2</v>
      </c>
      <c r="V8" s="255">
        <v>23</v>
      </c>
      <c r="W8" s="255">
        <f aca="true" t="shared" si="3" ref="W8:W13">SUM(U8:V8)</f>
        <v>25</v>
      </c>
    </row>
    <row r="9" spans="1:23" s="167" customFormat="1" ht="24">
      <c r="A9" s="253">
        <v>2</v>
      </c>
      <c r="B9" s="250" t="s">
        <v>131</v>
      </c>
      <c r="C9" s="253">
        <v>122</v>
      </c>
      <c r="D9" s="253">
        <v>31</v>
      </c>
      <c r="E9" s="253">
        <f>SUM(C9:D9)</f>
        <v>153</v>
      </c>
      <c r="F9" s="255">
        <v>31</v>
      </c>
      <c r="G9" s="255">
        <v>1</v>
      </c>
      <c r="H9" s="255">
        <f t="shared" si="0"/>
        <v>32</v>
      </c>
      <c r="I9" s="255">
        <v>0</v>
      </c>
      <c r="J9" s="255">
        <v>0</v>
      </c>
      <c r="K9" s="255">
        <v>0</v>
      </c>
      <c r="L9" s="255">
        <v>85</v>
      </c>
      <c r="M9" s="255">
        <v>7</v>
      </c>
      <c r="N9" s="255">
        <f t="shared" si="1"/>
        <v>92</v>
      </c>
      <c r="O9" s="255">
        <v>0</v>
      </c>
      <c r="P9" s="255">
        <v>29</v>
      </c>
      <c r="Q9" s="255">
        <f>SUM(O9:P9)</f>
        <v>29</v>
      </c>
      <c r="R9" s="255">
        <v>85</v>
      </c>
      <c r="S9" s="255">
        <v>36</v>
      </c>
      <c r="T9" s="255">
        <f t="shared" si="2"/>
        <v>121</v>
      </c>
      <c r="U9" s="255">
        <v>31</v>
      </c>
      <c r="V9" s="255">
        <v>1</v>
      </c>
      <c r="W9" s="255">
        <f t="shared" si="3"/>
        <v>32</v>
      </c>
    </row>
    <row r="10" spans="1:23" s="167" customFormat="1" ht="24">
      <c r="A10" s="253">
        <v>3</v>
      </c>
      <c r="B10" s="48" t="s">
        <v>140</v>
      </c>
      <c r="C10" s="253">
        <v>64</v>
      </c>
      <c r="D10" s="253">
        <v>57</v>
      </c>
      <c r="E10" s="253">
        <f>SUM(C10:D10)</f>
        <v>121</v>
      </c>
      <c r="F10" s="255">
        <v>36</v>
      </c>
      <c r="G10" s="255">
        <v>40</v>
      </c>
      <c r="H10" s="255">
        <f t="shared" si="0"/>
        <v>76</v>
      </c>
      <c r="I10" s="255">
        <v>0</v>
      </c>
      <c r="J10" s="255">
        <v>17</v>
      </c>
      <c r="K10" s="255">
        <f>SUM(I10:J10)</f>
        <v>17</v>
      </c>
      <c r="L10" s="255">
        <v>10</v>
      </c>
      <c r="M10" s="255">
        <v>0</v>
      </c>
      <c r="N10" s="255">
        <f t="shared" si="1"/>
        <v>10</v>
      </c>
      <c r="O10" s="255">
        <v>18</v>
      </c>
      <c r="P10" s="255">
        <v>0</v>
      </c>
      <c r="Q10" s="255">
        <f>SUM(O10:P10)</f>
        <v>18</v>
      </c>
      <c r="R10" s="255">
        <v>28</v>
      </c>
      <c r="S10" s="255">
        <v>0</v>
      </c>
      <c r="T10" s="255">
        <f t="shared" si="2"/>
        <v>28</v>
      </c>
      <c r="U10" s="255">
        <v>36</v>
      </c>
      <c r="V10" s="255">
        <v>57</v>
      </c>
      <c r="W10" s="255">
        <f t="shared" si="3"/>
        <v>93</v>
      </c>
    </row>
    <row r="11" spans="1:23" s="167" customFormat="1" ht="24">
      <c r="A11" s="253">
        <v>4</v>
      </c>
      <c r="B11" s="251" t="s">
        <v>141</v>
      </c>
      <c r="C11" s="253">
        <v>26</v>
      </c>
      <c r="D11" s="253">
        <v>10</v>
      </c>
      <c r="E11" s="253">
        <f>SUM(C11:D11)</f>
        <v>36</v>
      </c>
      <c r="F11" s="255">
        <v>3</v>
      </c>
      <c r="G11" s="255">
        <v>3</v>
      </c>
      <c r="H11" s="255">
        <f t="shared" si="0"/>
        <v>6</v>
      </c>
      <c r="I11" s="255">
        <v>0</v>
      </c>
      <c r="J11" s="255">
        <v>7</v>
      </c>
      <c r="K11" s="255">
        <f>SUM(I11:J11)</f>
        <v>7</v>
      </c>
      <c r="L11" s="255">
        <v>23</v>
      </c>
      <c r="M11" s="255">
        <v>0</v>
      </c>
      <c r="N11" s="255">
        <f t="shared" si="1"/>
        <v>23</v>
      </c>
      <c r="O11" s="255">
        <v>0</v>
      </c>
      <c r="P11" s="255">
        <v>0</v>
      </c>
      <c r="Q11" s="255">
        <v>0</v>
      </c>
      <c r="R11" s="255">
        <v>23</v>
      </c>
      <c r="S11" s="255">
        <v>0</v>
      </c>
      <c r="T11" s="255">
        <f t="shared" si="2"/>
        <v>23</v>
      </c>
      <c r="U11" s="255">
        <v>3</v>
      </c>
      <c r="V11" s="255">
        <v>10</v>
      </c>
      <c r="W11" s="255">
        <f t="shared" si="3"/>
        <v>13</v>
      </c>
    </row>
    <row r="12" spans="1:23" s="167" customFormat="1" ht="24">
      <c r="A12" s="253">
        <v>5</v>
      </c>
      <c r="B12" s="250" t="s">
        <v>113</v>
      </c>
      <c r="C12" s="253">
        <v>25</v>
      </c>
      <c r="D12" s="253">
        <v>30</v>
      </c>
      <c r="E12" s="253">
        <f>SUM(C12:D12)</f>
        <v>55</v>
      </c>
      <c r="F12" s="255">
        <v>6</v>
      </c>
      <c r="G12" s="255">
        <v>8</v>
      </c>
      <c r="H12" s="255">
        <f t="shared" si="0"/>
        <v>14</v>
      </c>
      <c r="I12" s="255">
        <v>0</v>
      </c>
      <c r="J12" s="255">
        <v>4</v>
      </c>
      <c r="K12" s="255">
        <f>SUM(I12:J12)</f>
        <v>4</v>
      </c>
      <c r="L12" s="255">
        <v>13</v>
      </c>
      <c r="M12" s="255">
        <v>0</v>
      </c>
      <c r="N12" s="255">
        <f t="shared" si="1"/>
        <v>13</v>
      </c>
      <c r="O12" s="255">
        <v>6</v>
      </c>
      <c r="P12" s="255">
        <v>18</v>
      </c>
      <c r="Q12" s="255">
        <f>SUM(O12:P12)</f>
        <v>24</v>
      </c>
      <c r="R12" s="255">
        <v>19</v>
      </c>
      <c r="S12" s="255">
        <v>18</v>
      </c>
      <c r="T12" s="255">
        <f t="shared" si="2"/>
        <v>37</v>
      </c>
      <c r="U12" s="255">
        <v>6</v>
      </c>
      <c r="V12" s="255">
        <v>12</v>
      </c>
      <c r="W12" s="255">
        <f t="shared" si="3"/>
        <v>18</v>
      </c>
    </row>
    <row r="13" spans="1:23" s="167" customFormat="1" ht="24">
      <c r="A13" s="253">
        <v>6</v>
      </c>
      <c r="B13" s="251" t="s">
        <v>71</v>
      </c>
      <c r="C13" s="253">
        <v>312</v>
      </c>
      <c r="D13" s="253">
        <v>96</v>
      </c>
      <c r="E13" s="253">
        <f>SUM(C13:D13)</f>
        <v>408</v>
      </c>
      <c r="F13" s="255">
        <v>157</v>
      </c>
      <c r="G13" s="255">
        <v>60</v>
      </c>
      <c r="H13" s="255">
        <f t="shared" si="0"/>
        <v>217</v>
      </c>
      <c r="I13" s="255">
        <v>102</v>
      </c>
      <c r="J13" s="255">
        <v>23</v>
      </c>
      <c r="K13" s="255">
        <f>SUM(I13:J13)</f>
        <v>125</v>
      </c>
      <c r="L13" s="255">
        <v>31</v>
      </c>
      <c r="M13" s="255">
        <v>18</v>
      </c>
      <c r="N13" s="255">
        <f t="shared" si="1"/>
        <v>49</v>
      </c>
      <c r="O13" s="255">
        <v>6</v>
      </c>
      <c r="P13" s="255">
        <v>12</v>
      </c>
      <c r="Q13" s="255">
        <f>SUM(O13:P13)</f>
        <v>18</v>
      </c>
      <c r="R13" s="255">
        <v>37</v>
      </c>
      <c r="S13" s="255">
        <v>30</v>
      </c>
      <c r="T13" s="255">
        <f t="shared" si="2"/>
        <v>67</v>
      </c>
      <c r="U13" s="255">
        <v>259</v>
      </c>
      <c r="V13" s="255">
        <v>83</v>
      </c>
      <c r="W13" s="255">
        <f t="shared" si="3"/>
        <v>342</v>
      </c>
    </row>
    <row r="14" spans="1:23" s="167" customFormat="1" ht="27.75">
      <c r="A14" s="703" t="s">
        <v>1139</v>
      </c>
      <c r="B14" s="704"/>
      <c r="C14" s="258">
        <f aca="true" t="shared" si="4" ref="C14:W14">SUM(C8:C13)</f>
        <v>619</v>
      </c>
      <c r="D14" s="258">
        <f t="shared" si="4"/>
        <v>245</v>
      </c>
      <c r="E14" s="258">
        <f t="shared" si="4"/>
        <v>864</v>
      </c>
      <c r="F14" s="257">
        <f t="shared" si="4"/>
        <v>235</v>
      </c>
      <c r="G14" s="257">
        <f t="shared" si="4"/>
        <v>118</v>
      </c>
      <c r="H14" s="257">
        <f t="shared" si="4"/>
        <v>353</v>
      </c>
      <c r="I14" s="257">
        <f t="shared" si="4"/>
        <v>102</v>
      </c>
      <c r="J14" s="257">
        <f t="shared" si="4"/>
        <v>68</v>
      </c>
      <c r="K14" s="257">
        <f t="shared" si="4"/>
        <v>170</v>
      </c>
      <c r="L14" s="257">
        <f t="shared" si="4"/>
        <v>191</v>
      </c>
      <c r="M14" s="257">
        <f t="shared" si="4"/>
        <v>25</v>
      </c>
      <c r="N14" s="257">
        <f t="shared" si="4"/>
        <v>216</v>
      </c>
      <c r="O14" s="257">
        <f t="shared" si="4"/>
        <v>62</v>
      </c>
      <c r="P14" s="257">
        <f t="shared" si="4"/>
        <v>64</v>
      </c>
      <c r="Q14" s="257">
        <f t="shared" si="4"/>
        <v>126</v>
      </c>
      <c r="R14" s="257">
        <f t="shared" si="4"/>
        <v>253</v>
      </c>
      <c r="S14" s="257">
        <f t="shared" si="4"/>
        <v>89</v>
      </c>
      <c r="T14" s="257">
        <f t="shared" si="4"/>
        <v>342</v>
      </c>
      <c r="U14" s="257">
        <f t="shared" si="4"/>
        <v>337</v>
      </c>
      <c r="V14" s="257">
        <f t="shared" si="4"/>
        <v>186</v>
      </c>
      <c r="W14" s="257">
        <f t="shared" si="4"/>
        <v>523</v>
      </c>
    </row>
    <row r="15" spans="1:23" s="167" customFormat="1" ht="24">
      <c r="A15" s="260"/>
      <c r="B15" s="495" t="s">
        <v>345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70"/>
    </row>
    <row r="16" spans="1:23" s="167" customFormat="1" ht="24">
      <c r="A16" s="253">
        <v>7</v>
      </c>
      <c r="B16" s="6" t="s">
        <v>205</v>
      </c>
      <c r="C16" s="255">
        <v>29</v>
      </c>
      <c r="D16" s="255">
        <v>27</v>
      </c>
      <c r="E16" s="255">
        <v>56</v>
      </c>
      <c r="F16" s="255">
        <v>19</v>
      </c>
      <c r="G16" s="255">
        <v>22</v>
      </c>
      <c r="H16" s="255">
        <f>SUM(F16:G16)</f>
        <v>41</v>
      </c>
      <c r="I16" s="255">
        <v>6</v>
      </c>
      <c r="J16" s="255">
        <v>5</v>
      </c>
      <c r="K16" s="255">
        <v>11</v>
      </c>
      <c r="L16" s="255">
        <v>4</v>
      </c>
      <c r="M16" s="255">
        <v>0</v>
      </c>
      <c r="N16" s="255">
        <v>4</v>
      </c>
      <c r="O16" s="255">
        <v>0</v>
      </c>
      <c r="P16" s="255">
        <v>0</v>
      </c>
      <c r="Q16" s="255">
        <v>0</v>
      </c>
      <c r="R16" s="255">
        <v>4</v>
      </c>
      <c r="S16" s="255">
        <v>0</v>
      </c>
      <c r="T16" s="255">
        <v>4</v>
      </c>
      <c r="U16" s="255">
        <v>25</v>
      </c>
      <c r="V16" s="255">
        <v>27</v>
      </c>
      <c r="W16" s="255">
        <f>SUM(U16:V16)</f>
        <v>52</v>
      </c>
    </row>
    <row r="17" spans="1:23" s="167" customFormat="1" ht="24">
      <c r="A17" s="253">
        <v>8</v>
      </c>
      <c r="B17" s="6" t="s">
        <v>223</v>
      </c>
      <c r="C17" s="255">
        <v>83</v>
      </c>
      <c r="D17" s="255">
        <v>45</v>
      </c>
      <c r="E17" s="255">
        <v>128</v>
      </c>
      <c r="F17" s="255">
        <v>41</v>
      </c>
      <c r="G17" s="255">
        <v>46</v>
      </c>
      <c r="H17" s="255">
        <v>87</v>
      </c>
      <c r="I17" s="255">
        <v>18</v>
      </c>
      <c r="J17" s="255">
        <v>11</v>
      </c>
      <c r="K17" s="255">
        <v>29</v>
      </c>
      <c r="L17" s="255">
        <v>6</v>
      </c>
      <c r="M17" s="255">
        <v>6</v>
      </c>
      <c r="N17" s="255">
        <v>12</v>
      </c>
      <c r="O17" s="255">
        <v>0</v>
      </c>
      <c r="P17" s="255">
        <v>0</v>
      </c>
      <c r="Q17" s="255">
        <v>0</v>
      </c>
      <c r="R17" s="255">
        <v>0</v>
      </c>
      <c r="S17" s="255">
        <v>0</v>
      </c>
      <c r="T17" s="255">
        <v>0</v>
      </c>
      <c r="U17" s="255">
        <v>0</v>
      </c>
      <c r="V17" s="255">
        <v>0</v>
      </c>
      <c r="W17" s="255">
        <v>0</v>
      </c>
    </row>
    <row r="18" spans="1:23" s="167" customFormat="1" ht="24">
      <c r="A18" s="253">
        <v>9</v>
      </c>
      <c r="B18" s="6" t="s">
        <v>236</v>
      </c>
      <c r="C18" s="255">
        <v>30</v>
      </c>
      <c r="D18" s="255">
        <v>8</v>
      </c>
      <c r="E18" s="255">
        <v>38</v>
      </c>
      <c r="F18" s="255">
        <v>4</v>
      </c>
      <c r="G18" s="255">
        <v>2</v>
      </c>
      <c r="H18" s="255">
        <v>6</v>
      </c>
      <c r="I18" s="255">
        <v>5</v>
      </c>
      <c r="J18" s="255">
        <v>1</v>
      </c>
      <c r="K18" s="255">
        <v>6</v>
      </c>
      <c r="L18" s="255">
        <v>5</v>
      </c>
      <c r="M18" s="255">
        <v>0</v>
      </c>
      <c r="N18" s="255">
        <v>5</v>
      </c>
      <c r="O18" s="255">
        <v>16</v>
      </c>
      <c r="P18" s="255">
        <v>5</v>
      </c>
      <c r="Q18" s="255">
        <f>SUM(O18:P18)</f>
        <v>21</v>
      </c>
      <c r="R18" s="255">
        <v>20</v>
      </c>
      <c r="S18" s="255">
        <v>6</v>
      </c>
      <c r="T18" s="255">
        <f>SUM(R18:S18)</f>
        <v>26</v>
      </c>
      <c r="U18" s="255">
        <v>10</v>
      </c>
      <c r="V18" s="255">
        <v>2</v>
      </c>
      <c r="W18" s="255">
        <f>SUM(U18:V18)</f>
        <v>12</v>
      </c>
    </row>
    <row r="19" spans="1:23" s="83" customFormat="1" ht="24">
      <c r="A19" s="402">
        <v>10</v>
      </c>
      <c r="B19" s="403" t="s">
        <v>245</v>
      </c>
      <c r="C19" s="404">
        <v>35</v>
      </c>
      <c r="D19" s="404">
        <v>0</v>
      </c>
      <c r="E19" s="404">
        <v>35</v>
      </c>
      <c r="F19" s="404">
        <v>0</v>
      </c>
      <c r="G19" s="404">
        <v>0</v>
      </c>
      <c r="H19" s="404">
        <v>0</v>
      </c>
      <c r="I19" s="404">
        <v>0</v>
      </c>
      <c r="J19" s="404">
        <v>0</v>
      </c>
      <c r="K19" s="404">
        <v>0</v>
      </c>
      <c r="L19" s="404">
        <v>10</v>
      </c>
      <c r="M19" s="404">
        <v>0</v>
      </c>
      <c r="N19" s="404">
        <v>10</v>
      </c>
      <c r="O19" s="404">
        <v>25</v>
      </c>
      <c r="P19" s="404">
        <v>0</v>
      </c>
      <c r="Q19" s="404">
        <v>25</v>
      </c>
      <c r="R19" s="404">
        <v>30</v>
      </c>
      <c r="S19" s="404">
        <v>0</v>
      </c>
      <c r="T19" s="404">
        <v>30</v>
      </c>
      <c r="U19" s="404">
        <v>5</v>
      </c>
      <c r="V19" s="404">
        <v>0</v>
      </c>
      <c r="W19" s="404">
        <v>5</v>
      </c>
    </row>
    <row r="20" spans="1:23" s="167" customFormat="1" ht="24">
      <c r="A20" s="253">
        <v>11</v>
      </c>
      <c r="B20" s="6" t="s">
        <v>257</v>
      </c>
      <c r="C20" s="255">
        <v>22</v>
      </c>
      <c r="D20" s="255">
        <v>5</v>
      </c>
      <c r="E20" s="255">
        <v>27</v>
      </c>
      <c r="F20" s="255">
        <v>12</v>
      </c>
      <c r="G20" s="255">
        <v>5</v>
      </c>
      <c r="H20" s="255">
        <v>17</v>
      </c>
      <c r="I20" s="255">
        <v>2</v>
      </c>
      <c r="J20" s="255">
        <v>0</v>
      </c>
      <c r="K20" s="255">
        <v>2</v>
      </c>
      <c r="L20" s="255">
        <v>1</v>
      </c>
      <c r="M20" s="255">
        <v>0</v>
      </c>
      <c r="N20" s="255">
        <v>1</v>
      </c>
      <c r="O20" s="255">
        <v>7</v>
      </c>
      <c r="P20" s="255">
        <v>0</v>
      </c>
      <c r="Q20" s="255">
        <v>7</v>
      </c>
      <c r="R20" s="255">
        <v>4</v>
      </c>
      <c r="S20" s="255">
        <v>0</v>
      </c>
      <c r="T20" s="255">
        <v>4</v>
      </c>
      <c r="U20" s="255">
        <v>18</v>
      </c>
      <c r="V20" s="255">
        <v>5</v>
      </c>
      <c r="W20" s="255">
        <v>23</v>
      </c>
    </row>
    <row r="21" spans="1:23" s="167" customFormat="1" ht="24">
      <c r="A21" s="253">
        <v>12</v>
      </c>
      <c r="B21" s="6" t="s">
        <v>269</v>
      </c>
      <c r="C21" s="255">
        <v>19</v>
      </c>
      <c r="D21" s="255">
        <v>8</v>
      </c>
      <c r="E21" s="255">
        <v>27</v>
      </c>
      <c r="F21" s="255">
        <v>0</v>
      </c>
      <c r="G21" s="255">
        <v>0</v>
      </c>
      <c r="H21" s="255">
        <v>0</v>
      </c>
      <c r="I21" s="255">
        <v>0</v>
      </c>
      <c r="J21" s="255">
        <v>0</v>
      </c>
      <c r="K21" s="255">
        <v>0</v>
      </c>
      <c r="L21" s="255">
        <v>0</v>
      </c>
      <c r="M21" s="255">
        <v>1</v>
      </c>
      <c r="N21" s="255">
        <v>1</v>
      </c>
      <c r="O21" s="255">
        <v>19</v>
      </c>
      <c r="P21" s="255">
        <v>7</v>
      </c>
      <c r="Q21" s="255">
        <v>26</v>
      </c>
      <c r="R21" s="255">
        <v>12</v>
      </c>
      <c r="S21" s="255">
        <v>4</v>
      </c>
      <c r="T21" s="255">
        <v>16</v>
      </c>
      <c r="U21" s="255">
        <v>7</v>
      </c>
      <c r="V21" s="255">
        <v>4</v>
      </c>
      <c r="W21" s="255">
        <v>11</v>
      </c>
    </row>
    <row r="22" spans="1:23" s="167" customFormat="1" ht="24">
      <c r="A22" s="253">
        <v>13</v>
      </c>
      <c r="B22" s="6" t="s">
        <v>277</v>
      </c>
      <c r="C22" s="255">
        <v>54</v>
      </c>
      <c r="D22" s="255">
        <v>70</v>
      </c>
      <c r="E22" s="255">
        <v>124</v>
      </c>
      <c r="F22" s="255">
        <v>43</v>
      </c>
      <c r="G22" s="255">
        <v>48</v>
      </c>
      <c r="H22" s="255">
        <v>91</v>
      </c>
      <c r="I22" s="255">
        <v>9</v>
      </c>
      <c r="J22" s="255">
        <v>15</v>
      </c>
      <c r="K22" s="255">
        <v>24</v>
      </c>
      <c r="L22" s="255">
        <v>2</v>
      </c>
      <c r="M22" s="255">
        <v>7</v>
      </c>
      <c r="N22" s="255">
        <v>9</v>
      </c>
      <c r="O22" s="255">
        <v>0</v>
      </c>
      <c r="P22" s="255">
        <v>0</v>
      </c>
      <c r="Q22" s="255">
        <v>0</v>
      </c>
      <c r="R22" s="255">
        <v>0</v>
      </c>
      <c r="S22" s="255">
        <v>0</v>
      </c>
      <c r="T22" s="255">
        <v>0</v>
      </c>
      <c r="U22" s="255">
        <v>0</v>
      </c>
      <c r="V22" s="255">
        <v>0</v>
      </c>
      <c r="W22" s="255">
        <v>0</v>
      </c>
    </row>
    <row r="23" spans="1:23" s="167" customFormat="1" ht="27.75">
      <c r="A23" s="703" t="s">
        <v>1139</v>
      </c>
      <c r="B23" s="704"/>
      <c r="C23" s="257">
        <f aca="true" t="shared" si="5" ref="C23:W23">SUM(C16:C22)</f>
        <v>272</v>
      </c>
      <c r="D23" s="257">
        <f t="shared" si="5"/>
        <v>163</v>
      </c>
      <c r="E23" s="257">
        <f t="shared" si="5"/>
        <v>435</v>
      </c>
      <c r="F23" s="257">
        <f t="shared" si="5"/>
        <v>119</v>
      </c>
      <c r="G23" s="257">
        <f t="shared" si="5"/>
        <v>123</v>
      </c>
      <c r="H23" s="257">
        <f t="shared" si="5"/>
        <v>242</v>
      </c>
      <c r="I23" s="257">
        <f t="shared" si="5"/>
        <v>40</v>
      </c>
      <c r="J23" s="257">
        <f t="shared" si="5"/>
        <v>32</v>
      </c>
      <c r="K23" s="257">
        <f t="shared" si="5"/>
        <v>72</v>
      </c>
      <c r="L23" s="257">
        <f t="shared" si="5"/>
        <v>28</v>
      </c>
      <c r="M23" s="257">
        <f t="shared" si="5"/>
        <v>14</v>
      </c>
      <c r="N23" s="257">
        <f t="shared" si="5"/>
        <v>42</v>
      </c>
      <c r="O23" s="257">
        <f t="shared" si="5"/>
        <v>67</v>
      </c>
      <c r="P23" s="257">
        <f t="shared" si="5"/>
        <v>12</v>
      </c>
      <c r="Q23" s="257">
        <f t="shared" si="5"/>
        <v>79</v>
      </c>
      <c r="R23" s="257">
        <f t="shared" si="5"/>
        <v>70</v>
      </c>
      <c r="S23" s="257">
        <f t="shared" si="5"/>
        <v>10</v>
      </c>
      <c r="T23" s="257">
        <f t="shared" si="5"/>
        <v>80</v>
      </c>
      <c r="U23" s="257">
        <f t="shared" si="5"/>
        <v>65</v>
      </c>
      <c r="V23" s="257">
        <f t="shared" si="5"/>
        <v>38</v>
      </c>
      <c r="W23" s="257">
        <f t="shared" si="5"/>
        <v>103</v>
      </c>
    </row>
    <row r="24" spans="1:23" s="167" customFormat="1" ht="27.75">
      <c r="A24" s="550"/>
      <c r="B24" s="550"/>
      <c r="C24" s="557"/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7"/>
      <c r="S24" s="557"/>
      <c r="T24" s="557"/>
      <c r="U24" s="557"/>
      <c r="V24" s="557"/>
      <c r="W24" s="557"/>
    </row>
    <row r="25" spans="1:23" s="167" customFormat="1" ht="27.75">
      <c r="A25" s="558"/>
      <c r="B25" s="558"/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559"/>
      <c r="P25" s="559"/>
      <c r="Q25" s="559"/>
      <c r="R25" s="559"/>
      <c r="S25" s="559"/>
      <c r="T25" s="559"/>
      <c r="U25" s="559"/>
      <c r="V25" s="559"/>
      <c r="W25" s="559"/>
    </row>
    <row r="26" spans="1:23" s="167" customFormat="1" ht="27.75">
      <c r="A26" s="558"/>
      <c r="B26" s="558"/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</row>
    <row r="27" spans="1:23" s="167" customFormat="1" ht="27.75">
      <c r="A27" s="558"/>
      <c r="B27" s="558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  <c r="S27" s="559"/>
      <c r="T27" s="559"/>
      <c r="U27" s="559"/>
      <c r="V27" s="559"/>
      <c r="W27" s="559"/>
    </row>
    <row r="28" spans="1:23" s="167" customFormat="1" ht="27.75">
      <c r="A28" s="558"/>
      <c r="B28" s="558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  <c r="W28" s="559"/>
    </row>
    <row r="29" spans="1:23" s="167" customFormat="1" ht="27.75">
      <c r="A29" s="558"/>
      <c r="B29" s="558"/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</row>
    <row r="30" spans="1:23" s="167" customFormat="1" ht="27.75">
      <c r="A30" s="558"/>
      <c r="B30" s="558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</row>
    <row r="31" spans="1:23" s="167" customFormat="1" ht="24">
      <c r="A31" s="555"/>
      <c r="B31" s="498" t="s">
        <v>346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556"/>
    </row>
    <row r="32" spans="1:23" s="167" customFormat="1" ht="24">
      <c r="A32" s="253">
        <v>14</v>
      </c>
      <c r="B32" s="25" t="s">
        <v>347</v>
      </c>
      <c r="C32" s="255">
        <v>36</v>
      </c>
      <c r="D32" s="255">
        <v>21</v>
      </c>
      <c r="E32" s="255">
        <v>57</v>
      </c>
      <c r="F32" s="255">
        <v>0</v>
      </c>
      <c r="G32" s="255">
        <v>0</v>
      </c>
      <c r="H32" s="255">
        <f>SUM(F32:G32)</f>
        <v>0</v>
      </c>
      <c r="I32" s="255">
        <v>0</v>
      </c>
      <c r="J32" s="255">
        <v>0</v>
      </c>
      <c r="K32" s="255">
        <f>SUM(I32:J32)</f>
        <v>0</v>
      </c>
      <c r="L32" s="255">
        <v>0</v>
      </c>
      <c r="M32" s="255">
        <v>0</v>
      </c>
      <c r="N32" s="255">
        <f>SUM(L32:M32)</f>
        <v>0</v>
      </c>
      <c r="O32" s="255">
        <v>36</v>
      </c>
      <c r="P32" s="255">
        <v>21</v>
      </c>
      <c r="Q32" s="255">
        <f>SUM(O32:P32)</f>
        <v>57</v>
      </c>
      <c r="R32" s="255">
        <v>0</v>
      </c>
      <c r="S32" s="255">
        <v>0</v>
      </c>
      <c r="T32" s="255">
        <f aca="true" t="shared" si="6" ref="T32:T38">SUM(R32:S32)</f>
        <v>0</v>
      </c>
      <c r="U32" s="255">
        <v>36</v>
      </c>
      <c r="V32" s="255">
        <v>21</v>
      </c>
      <c r="W32" s="255">
        <f>SUM(U32:V32)</f>
        <v>57</v>
      </c>
    </row>
    <row r="33" spans="1:23" s="167" customFormat="1" ht="24">
      <c r="A33" s="253">
        <v>15</v>
      </c>
      <c r="B33" s="25" t="s">
        <v>396</v>
      </c>
      <c r="C33" s="255">
        <v>27</v>
      </c>
      <c r="D33" s="255">
        <v>10</v>
      </c>
      <c r="E33" s="255">
        <v>37</v>
      </c>
      <c r="F33" s="255">
        <v>0</v>
      </c>
      <c r="G33" s="255">
        <v>0</v>
      </c>
      <c r="H33" s="255">
        <f aca="true" t="shared" si="7" ref="H33:H38">SUM(F33:G33)</f>
        <v>0</v>
      </c>
      <c r="I33" s="255">
        <v>1</v>
      </c>
      <c r="J33" s="255">
        <v>0</v>
      </c>
      <c r="K33" s="255">
        <f aca="true" t="shared" si="8" ref="K33:K38">SUM(I33:J33)</f>
        <v>1</v>
      </c>
      <c r="L33" s="255">
        <v>11</v>
      </c>
      <c r="M33" s="255">
        <v>0</v>
      </c>
      <c r="N33" s="255">
        <f aca="true" t="shared" si="9" ref="N33:N38">SUM(L33:M33)</f>
        <v>11</v>
      </c>
      <c r="O33" s="255">
        <v>15</v>
      </c>
      <c r="P33" s="255">
        <v>10</v>
      </c>
      <c r="Q33" s="255">
        <f aca="true" t="shared" si="10" ref="Q33:Q38">SUM(O33:P33)</f>
        <v>25</v>
      </c>
      <c r="R33" s="255">
        <v>12</v>
      </c>
      <c r="S33" s="255">
        <v>0</v>
      </c>
      <c r="T33" s="255">
        <f t="shared" si="6"/>
        <v>12</v>
      </c>
      <c r="U33" s="255">
        <v>15</v>
      </c>
      <c r="V33" s="255">
        <v>10</v>
      </c>
      <c r="W33" s="255">
        <f aca="true" t="shared" si="11" ref="W33:W38">SUM(U33:V33)</f>
        <v>25</v>
      </c>
    </row>
    <row r="34" spans="1:23" s="167" customFormat="1" ht="24">
      <c r="A34" s="253">
        <v>16</v>
      </c>
      <c r="B34" s="25" t="s">
        <v>409</v>
      </c>
      <c r="C34" s="255">
        <v>67</v>
      </c>
      <c r="D34" s="255">
        <v>96</v>
      </c>
      <c r="E34" s="255">
        <v>163</v>
      </c>
      <c r="F34" s="255">
        <v>0</v>
      </c>
      <c r="G34" s="255">
        <v>0</v>
      </c>
      <c r="H34" s="255">
        <f t="shared" si="7"/>
        <v>0</v>
      </c>
      <c r="I34" s="255">
        <v>0</v>
      </c>
      <c r="J34" s="255">
        <v>0</v>
      </c>
      <c r="K34" s="255">
        <f t="shared" si="8"/>
        <v>0</v>
      </c>
      <c r="L34" s="255">
        <v>4</v>
      </c>
      <c r="M34" s="255">
        <v>2</v>
      </c>
      <c r="N34" s="255">
        <f t="shared" si="9"/>
        <v>6</v>
      </c>
      <c r="O34" s="255">
        <v>63</v>
      </c>
      <c r="P34" s="255">
        <v>94</v>
      </c>
      <c r="Q34" s="255">
        <f t="shared" si="10"/>
        <v>157</v>
      </c>
      <c r="R34" s="255">
        <v>15</v>
      </c>
      <c r="S34" s="255">
        <v>24</v>
      </c>
      <c r="T34" s="255">
        <f t="shared" si="6"/>
        <v>39</v>
      </c>
      <c r="U34" s="255">
        <v>52</v>
      </c>
      <c r="V34" s="255">
        <v>72</v>
      </c>
      <c r="W34" s="255">
        <f t="shared" si="11"/>
        <v>124</v>
      </c>
    </row>
    <row r="35" spans="1:23" s="167" customFormat="1" ht="24">
      <c r="A35" s="253">
        <v>17</v>
      </c>
      <c r="B35" s="25" t="s">
        <v>354</v>
      </c>
      <c r="C35" s="255">
        <v>40</v>
      </c>
      <c r="D35" s="255">
        <v>77</v>
      </c>
      <c r="E35" s="255">
        <v>117</v>
      </c>
      <c r="F35" s="255">
        <v>7</v>
      </c>
      <c r="G35" s="255">
        <v>9</v>
      </c>
      <c r="H35" s="255">
        <f t="shared" si="7"/>
        <v>16</v>
      </c>
      <c r="I35" s="255">
        <v>3</v>
      </c>
      <c r="J35" s="255">
        <v>4</v>
      </c>
      <c r="K35" s="255">
        <f t="shared" si="8"/>
        <v>7</v>
      </c>
      <c r="L35" s="255">
        <v>10</v>
      </c>
      <c r="M35" s="255">
        <v>11</v>
      </c>
      <c r="N35" s="255">
        <f t="shared" si="9"/>
        <v>21</v>
      </c>
      <c r="O35" s="255">
        <v>20</v>
      </c>
      <c r="P35" s="255">
        <v>53</v>
      </c>
      <c r="Q35" s="255">
        <f t="shared" si="10"/>
        <v>73</v>
      </c>
      <c r="R35" s="255">
        <v>13</v>
      </c>
      <c r="S35" s="255">
        <v>14</v>
      </c>
      <c r="T35" s="255">
        <f t="shared" si="6"/>
        <v>27</v>
      </c>
      <c r="U35" s="255">
        <v>25</v>
      </c>
      <c r="V35" s="255">
        <v>65</v>
      </c>
      <c r="W35" s="255">
        <f t="shared" si="11"/>
        <v>90</v>
      </c>
    </row>
    <row r="36" spans="1:23" s="167" customFormat="1" ht="24">
      <c r="A36" s="253">
        <v>18</v>
      </c>
      <c r="B36" s="25" t="s">
        <v>381</v>
      </c>
      <c r="C36" s="255">
        <v>71</v>
      </c>
      <c r="D36" s="255">
        <v>34</v>
      </c>
      <c r="E36" s="255">
        <v>105</v>
      </c>
      <c r="F36" s="255">
        <v>13</v>
      </c>
      <c r="G36" s="255">
        <v>15</v>
      </c>
      <c r="H36" s="255">
        <f t="shared" si="7"/>
        <v>28</v>
      </c>
      <c r="I36" s="255">
        <v>4</v>
      </c>
      <c r="J36" s="255">
        <v>2</v>
      </c>
      <c r="K36" s="255">
        <f t="shared" si="8"/>
        <v>6</v>
      </c>
      <c r="L36" s="255">
        <v>15</v>
      </c>
      <c r="M36" s="255">
        <v>11</v>
      </c>
      <c r="N36" s="255">
        <f t="shared" si="9"/>
        <v>26</v>
      </c>
      <c r="O36" s="255">
        <v>39</v>
      </c>
      <c r="P36" s="255">
        <v>6</v>
      </c>
      <c r="Q36" s="255">
        <f t="shared" si="10"/>
        <v>45</v>
      </c>
      <c r="R36" s="255">
        <v>30</v>
      </c>
      <c r="S36" s="255">
        <v>10</v>
      </c>
      <c r="T36" s="255">
        <f t="shared" si="6"/>
        <v>40</v>
      </c>
      <c r="U36" s="255">
        <v>41</v>
      </c>
      <c r="V36" s="255">
        <v>0</v>
      </c>
      <c r="W36" s="255">
        <f t="shared" si="11"/>
        <v>41</v>
      </c>
    </row>
    <row r="37" spans="1:23" s="167" customFormat="1" ht="24">
      <c r="A37" s="253">
        <v>19</v>
      </c>
      <c r="B37" s="25" t="s">
        <v>425</v>
      </c>
      <c r="C37" s="255">
        <v>43</v>
      </c>
      <c r="D37" s="255">
        <v>41</v>
      </c>
      <c r="E37" s="255">
        <v>84</v>
      </c>
      <c r="F37" s="255">
        <v>8</v>
      </c>
      <c r="G37" s="255">
        <v>15</v>
      </c>
      <c r="H37" s="255">
        <f t="shared" si="7"/>
        <v>23</v>
      </c>
      <c r="I37" s="255">
        <v>9</v>
      </c>
      <c r="J37" s="255">
        <v>8</v>
      </c>
      <c r="K37" s="255">
        <f t="shared" si="8"/>
        <v>17</v>
      </c>
      <c r="L37" s="255">
        <v>6</v>
      </c>
      <c r="M37" s="255">
        <v>4</v>
      </c>
      <c r="N37" s="255">
        <f t="shared" si="9"/>
        <v>10</v>
      </c>
      <c r="O37" s="255">
        <v>20</v>
      </c>
      <c r="P37" s="255">
        <v>14</v>
      </c>
      <c r="Q37" s="255">
        <f t="shared" si="10"/>
        <v>34</v>
      </c>
      <c r="R37" s="255">
        <v>22</v>
      </c>
      <c r="S37" s="255">
        <v>16</v>
      </c>
      <c r="T37" s="255">
        <f t="shared" si="6"/>
        <v>38</v>
      </c>
      <c r="U37" s="255">
        <v>19</v>
      </c>
      <c r="V37" s="255">
        <v>27</v>
      </c>
      <c r="W37" s="255">
        <f t="shared" si="11"/>
        <v>46</v>
      </c>
    </row>
    <row r="38" spans="1:23" s="167" customFormat="1" ht="24">
      <c r="A38" s="253">
        <v>20</v>
      </c>
      <c r="B38" s="261" t="s">
        <v>440</v>
      </c>
      <c r="C38" s="255">
        <v>63</v>
      </c>
      <c r="D38" s="255">
        <v>127</v>
      </c>
      <c r="E38" s="255">
        <v>190</v>
      </c>
      <c r="F38" s="255">
        <v>27</v>
      </c>
      <c r="G38" s="255">
        <v>12</v>
      </c>
      <c r="H38" s="255">
        <f t="shared" si="7"/>
        <v>39</v>
      </c>
      <c r="I38" s="255">
        <v>6</v>
      </c>
      <c r="J38" s="255">
        <v>23</v>
      </c>
      <c r="K38" s="255">
        <f t="shared" si="8"/>
        <v>29</v>
      </c>
      <c r="L38" s="255">
        <v>10</v>
      </c>
      <c r="M38" s="255">
        <v>29</v>
      </c>
      <c r="N38" s="255">
        <f t="shared" si="9"/>
        <v>39</v>
      </c>
      <c r="O38" s="255">
        <v>21</v>
      </c>
      <c r="P38" s="255">
        <v>63</v>
      </c>
      <c r="Q38" s="255">
        <f t="shared" si="10"/>
        <v>84</v>
      </c>
      <c r="R38" s="255">
        <v>0</v>
      </c>
      <c r="S38" s="255">
        <v>0</v>
      </c>
      <c r="T38" s="255">
        <f t="shared" si="6"/>
        <v>0</v>
      </c>
      <c r="U38" s="255">
        <v>63</v>
      </c>
      <c r="V38" s="255">
        <v>127</v>
      </c>
      <c r="W38" s="255">
        <f t="shared" si="11"/>
        <v>190</v>
      </c>
    </row>
    <row r="39" spans="1:23" s="272" customFormat="1" ht="27.75">
      <c r="A39" s="703" t="s">
        <v>1139</v>
      </c>
      <c r="B39" s="704"/>
      <c r="C39" s="257">
        <f aca="true" t="shared" si="12" ref="C39:W39">SUM(C32:C38)</f>
        <v>347</v>
      </c>
      <c r="D39" s="257">
        <f t="shared" si="12"/>
        <v>406</v>
      </c>
      <c r="E39" s="257">
        <f t="shared" si="12"/>
        <v>753</v>
      </c>
      <c r="F39" s="257">
        <f t="shared" si="12"/>
        <v>55</v>
      </c>
      <c r="G39" s="257">
        <f t="shared" si="12"/>
        <v>51</v>
      </c>
      <c r="H39" s="257">
        <f t="shared" si="12"/>
        <v>106</v>
      </c>
      <c r="I39" s="257">
        <f t="shared" si="12"/>
        <v>23</v>
      </c>
      <c r="J39" s="257">
        <f t="shared" si="12"/>
        <v>37</v>
      </c>
      <c r="K39" s="257">
        <f t="shared" si="12"/>
        <v>60</v>
      </c>
      <c r="L39" s="257">
        <f t="shared" si="12"/>
        <v>56</v>
      </c>
      <c r="M39" s="257">
        <f t="shared" si="12"/>
        <v>57</v>
      </c>
      <c r="N39" s="257">
        <f t="shared" si="12"/>
        <v>113</v>
      </c>
      <c r="O39" s="257">
        <f t="shared" si="12"/>
        <v>214</v>
      </c>
      <c r="P39" s="257">
        <f t="shared" si="12"/>
        <v>261</v>
      </c>
      <c r="Q39" s="257">
        <f t="shared" si="12"/>
        <v>475</v>
      </c>
      <c r="R39" s="257">
        <f t="shared" si="12"/>
        <v>92</v>
      </c>
      <c r="S39" s="257">
        <f t="shared" si="12"/>
        <v>64</v>
      </c>
      <c r="T39" s="257">
        <f t="shared" si="12"/>
        <v>156</v>
      </c>
      <c r="U39" s="257">
        <f t="shared" si="12"/>
        <v>251</v>
      </c>
      <c r="V39" s="257">
        <f t="shared" si="12"/>
        <v>322</v>
      </c>
      <c r="W39" s="257">
        <f t="shared" si="12"/>
        <v>573</v>
      </c>
    </row>
    <row r="40" spans="1:23" s="167" customFormat="1" ht="24">
      <c r="A40" s="271"/>
      <c r="B40" s="506" t="s">
        <v>546</v>
      </c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3"/>
    </row>
    <row r="41" spans="1:23" s="167" customFormat="1" ht="24">
      <c r="A41" s="253">
        <v>21</v>
      </c>
      <c r="B41" s="25" t="s">
        <v>547</v>
      </c>
      <c r="C41" s="30">
        <v>100</v>
      </c>
      <c r="D41" s="30">
        <v>30</v>
      </c>
      <c r="E41" s="30">
        <v>130</v>
      </c>
      <c r="F41" s="255">
        <v>0</v>
      </c>
      <c r="G41" s="255">
        <v>0</v>
      </c>
      <c r="H41" s="255">
        <v>0</v>
      </c>
      <c r="I41" s="255">
        <v>0</v>
      </c>
      <c r="J41" s="255">
        <v>0</v>
      </c>
      <c r="K41" s="255">
        <v>0</v>
      </c>
      <c r="L41" s="255">
        <v>25</v>
      </c>
      <c r="M41" s="255">
        <v>9</v>
      </c>
      <c r="N41" s="255">
        <v>34</v>
      </c>
      <c r="O41" s="255">
        <v>68</v>
      </c>
      <c r="P41" s="255">
        <v>18</v>
      </c>
      <c r="Q41" s="255">
        <v>86</v>
      </c>
      <c r="R41" s="255">
        <v>61</v>
      </c>
      <c r="S41" s="255">
        <v>31</v>
      </c>
      <c r="T41" s="255">
        <v>92</v>
      </c>
      <c r="U41" s="255">
        <v>34</v>
      </c>
      <c r="V41" s="255">
        <v>0</v>
      </c>
      <c r="W41" s="255">
        <v>34</v>
      </c>
    </row>
    <row r="42" spans="1:23" s="167" customFormat="1" ht="24">
      <c r="A42" s="253">
        <v>22</v>
      </c>
      <c r="B42" s="6" t="s">
        <v>553</v>
      </c>
      <c r="C42" s="30">
        <v>30</v>
      </c>
      <c r="D42" s="30"/>
      <c r="E42" s="30">
        <v>30</v>
      </c>
      <c r="F42" s="255">
        <v>0</v>
      </c>
      <c r="G42" s="255">
        <v>0</v>
      </c>
      <c r="H42" s="255">
        <v>0</v>
      </c>
      <c r="I42" s="255">
        <v>0</v>
      </c>
      <c r="J42" s="255">
        <v>0</v>
      </c>
      <c r="K42" s="255">
        <v>0</v>
      </c>
      <c r="L42" s="255">
        <v>0</v>
      </c>
      <c r="M42" s="255">
        <v>0</v>
      </c>
      <c r="N42" s="255">
        <v>0</v>
      </c>
      <c r="O42" s="255">
        <v>30</v>
      </c>
      <c r="P42" s="255">
        <v>0</v>
      </c>
      <c r="Q42" s="255">
        <v>0</v>
      </c>
      <c r="R42" s="255">
        <v>30</v>
      </c>
      <c r="S42" s="255">
        <v>0</v>
      </c>
      <c r="T42" s="255">
        <v>30</v>
      </c>
      <c r="U42" s="255">
        <v>0</v>
      </c>
      <c r="V42" s="255">
        <v>0</v>
      </c>
      <c r="W42" s="255">
        <v>0</v>
      </c>
    </row>
    <row r="43" spans="1:23" s="167" customFormat="1" ht="24">
      <c r="A43" s="253">
        <v>23</v>
      </c>
      <c r="B43" s="25" t="s">
        <v>560</v>
      </c>
      <c r="C43" s="30">
        <v>1</v>
      </c>
      <c r="D43" s="30">
        <v>19</v>
      </c>
      <c r="E43" s="30">
        <v>20</v>
      </c>
      <c r="F43" s="255">
        <v>7</v>
      </c>
      <c r="G43" s="255">
        <v>9</v>
      </c>
      <c r="H43" s="255">
        <v>16</v>
      </c>
      <c r="I43" s="255">
        <v>8</v>
      </c>
      <c r="J43" s="255">
        <v>7</v>
      </c>
      <c r="K43" s="255">
        <v>15</v>
      </c>
      <c r="L43" s="255">
        <v>2</v>
      </c>
      <c r="M43" s="255">
        <v>2</v>
      </c>
      <c r="N43" s="255">
        <v>4</v>
      </c>
      <c r="O43" s="255">
        <v>6</v>
      </c>
      <c r="P43" s="255">
        <v>13</v>
      </c>
      <c r="Q43" s="255">
        <v>19</v>
      </c>
      <c r="R43" s="255">
        <v>4</v>
      </c>
      <c r="S43" s="255">
        <v>2</v>
      </c>
      <c r="T43" s="255">
        <v>6</v>
      </c>
      <c r="U43" s="255">
        <v>19</v>
      </c>
      <c r="V43" s="255">
        <v>29</v>
      </c>
      <c r="W43" s="255">
        <v>48</v>
      </c>
    </row>
    <row r="44" spans="1:23" s="167" customFormat="1" ht="24">
      <c r="A44" s="253">
        <v>24</v>
      </c>
      <c r="B44" s="6" t="s">
        <v>566</v>
      </c>
      <c r="C44" s="30">
        <v>90</v>
      </c>
      <c r="D44" s="30">
        <v>63</v>
      </c>
      <c r="E44" s="30">
        <v>153</v>
      </c>
      <c r="F44" s="255">
        <v>9</v>
      </c>
      <c r="G44" s="255">
        <v>11</v>
      </c>
      <c r="H44" s="255">
        <v>20</v>
      </c>
      <c r="I44" s="255">
        <v>25</v>
      </c>
      <c r="J44" s="255">
        <v>38</v>
      </c>
      <c r="K44" s="255">
        <v>63</v>
      </c>
      <c r="L44" s="255">
        <v>20</v>
      </c>
      <c r="M44" s="255">
        <v>15</v>
      </c>
      <c r="N44" s="255">
        <v>35</v>
      </c>
      <c r="O44" s="255">
        <v>15</v>
      </c>
      <c r="P44" s="255">
        <v>20</v>
      </c>
      <c r="Q44" s="255">
        <v>35</v>
      </c>
      <c r="R44" s="255">
        <v>41</v>
      </c>
      <c r="S44" s="255">
        <v>49</v>
      </c>
      <c r="T44" s="255">
        <v>90</v>
      </c>
      <c r="U44" s="255">
        <v>25</v>
      </c>
      <c r="V44" s="255">
        <v>23</v>
      </c>
      <c r="W44" s="255">
        <v>48</v>
      </c>
    </row>
    <row r="45" spans="1:23" s="167" customFormat="1" ht="24">
      <c r="A45" s="253">
        <v>25</v>
      </c>
      <c r="B45" s="6" t="s">
        <v>573</v>
      </c>
      <c r="C45" s="30">
        <v>22</v>
      </c>
      <c r="D45" s="30">
        <v>18</v>
      </c>
      <c r="E45" s="30">
        <v>40</v>
      </c>
      <c r="F45" s="255">
        <v>0</v>
      </c>
      <c r="G45" s="255">
        <v>0</v>
      </c>
      <c r="H45" s="255">
        <v>0</v>
      </c>
      <c r="I45" s="255">
        <v>0</v>
      </c>
      <c r="J45" s="255">
        <v>0</v>
      </c>
      <c r="K45" s="255">
        <v>0</v>
      </c>
      <c r="L45" s="255">
        <v>5</v>
      </c>
      <c r="M45" s="255">
        <v>2</v>
      </c>
      <c r="N45" s="255">
        <v>7</v>
      </c>
      <c r="O45" s="255">
        <v>12</v>
      </c>
      <c r="P45" s="255">
        <v>8</v>
      </c>
      <c r="Q45" s="255">
        <v>20</v>
      </c>
      <c r="R45" s="255">
        <v>4</v>
      </c>
      <c r="S45" s="255">
        <v>6</v>
      </c>
      <c r="T45" s="255">
        <v>10</v>
      </c>
      <c r="U45" s="255">
        <v>7</v>
      </c>
      <c r="V45" s="255">
        <v>2</v>
      </c>
      <c r="W45" s="255">
        <v>9</v>
      </c>
    </row>
    <row r="46" spans="1:23" s="167" customFormat="1" ht="24">
      <c r="A46" s="253">
        <v>26</v>
      </c>
      <c r="B46" s="6" t="s">
        <v>578</v>
      </c>
      <c r="C46" s="30">
        <v>70</v>
      </c>
      <c r="D46" s="30" t="s">
        <v>254</v>
      </c>
      <c r="E46" s="30">
        <v>70</v>
      </c>
      <c r="F46" s="255">
        <v>0</v>
      </c>
      <c r="G46" s="255">
        <v>0</v>
      </c>
      <c r="H46" s="255">
        <v>0</v>
      </c>
      <c r="I46" s="255">
        <v>12</v>
      </c>
      <c r="J46" s="255">
        <v>0</v>
      </c>
      <c r="K46" s="255">
        <v>12</v>
      </c>
      <c r="L46" s="255">
        <v>18</v>
      </c>
      <c r="M46" s="255">
        <v>0</v>
      </c>
      <c r="N46" s="255">
        <v>18</v>
      </c>
      <c r="O46" s="255">
        <v>40</v>
      </c>
      <c r="P46" s="255">
        <v>0</v>
      </c>
      <c r="Q46" s="255">
        <v>40</v>
      </c>
      <c r="R46" s="255">
        <v>70</v>
      </c>
      <c r="S46" s="255">
        <v>0</v>
      </c>
      <c r="T46" s="255">
        <v>70</v>
      </c>
      <c r="U46" s="255">
        <v>0</v>
      </c>
      <c r="V46" s="255">
        <v>0</v>
      </c>
      <c r="W46" s="255">
        <v>0</v>
      </c>
    </row>
    <row r="47" spans="1:23" s="167" customFormat="1" ht="27.75">
      <c r="A47" s="703" t="s">
        <v>1139</v>
      </c>
      <c r="B47" s="704"/>
      <c r="C47" s="7">
        <f aca="true" t="shared" si="13" ref="C47:W47">SUM(C41:C46)</f>
        <v>313</v>
      </c>
      <c r="D47" s="7">
        <f t="shared" si="13"/>
        <v>130</v>
      </c>
      <c r="E47" s="7">
        <f t="shared" si="13"/>
        <v>443</v>
      </c>
      <c r="F47" s="257">
        <f t="shared" si="13"/>
        <v>16</v>
      </c>
      <c r="G47" s="257">
        <f t="shared" si="13"/>
        <v>20</v>
      </c>
      <c r="H47" s="257">
        <f t="shared" si="13"/>
        <v>36</v>
      </c>
      <c r="I47" s="257">
        <f t="shared" si="13"/>
        <v>45</v>
      </c>
      <c r="J47" s="257">
        <f t="shared" si="13"/>
        <v>45</v>
      </c>
      <c r="K47" s="257">
        <f t="shared" si="13"/>
        <v>90</v>
      </c>
      <c r="L47" s="257">
        <f t="shared" si="13"/>
        <v>70</v>
      </c>
      <c r="M47" s="257">
        <f t="shared" si="13"/>
        <v>28</v>
      </c>
      <c r="N47" s="257">
        <f t="shared" si="13"/>
        <v>98</v>
      </c>
      <c r="O47" s="257">
        <f t="shared" si="13"/>
        <v>171</v>
      </c>
      <c r="P47" s="257">
        <f t="shared" si="13"/>
        <v>59</v>
      </c>
      <c r="Q47" s="257">
        <f t="shared" si="13"/>
        <v>200</v>
      </c>
      <c r="R47" s="257">
        <f t="shared" si="13"/>
        <v>210</v>
      </c>
      <c r="S47" s="257">
        <f t="shared" si="13"/>
        <v>88</v>
      </c>
      <c r="T47" s="257">
        <f t="shared" si="13"/>
        <v>298</v>
      </c>
      <c r="U47" s="257">
        <f t="shared" si="13"/>
        <v>85</v>
      </c>
      <c r="V47" s="257">
        <f t="shared" si="13"/>
        <v>54</v>
      </c>
      <c r="W47" s="257">
        <f t="shared" si="13"/>
        <v>139</v>
      </c>
    </row>
    <row r="48" spans="1:23" s="167" customFormat="1" ht="24">
      <c r="A48" s="271"/>
      <c r="B48" s="506" t="s">
        <v>627</v>
      </c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3"/>
    </row>
    <row r="49" spans="1:23" s="167" customFormat="1" ht="24">
      <c r="A49" s="253">
        <v>27</v>
      </c>
      <c r="B49" s="6" t="s">
        <v>628</v>
      </c>
      <c r="C49" s="255">
        <v>68</v>
      </c>
      <c r="D49" s="255">
        <v>23</v>
      </c>
      <c r="E49" s="255">
        <v>91</v>
      </c>
      <c r="F49" s="255">
        <v>0</v>
      </c>
      <c r="G49" s="255">
        <v>0</v>
      </c>
      <c r="H49" s="255">
        <v>0</v>
      </c>
      <c r="I49" s="255">
        <v>2</v>
      </c>
      <c r="J49" s="255">
        <v>0</v>
      </c>
      <c r="K49" s="255">
        <v>2</v>
      </c>
      <c r="L49" s="255">
        <v>49</v>
      </c>
      <c r="M49" s="255">
        <v>9</v>
      </c>
      <c r="N49" s="255">
        <v>58</v>
      </c>
      <c r="O49" s="255">
        <v>17</v>
      </c>
      <c r="P49" s="255">
        <v>14</v>
      </c>
      <c r="Q49" s="255">
        <v>31</v>
      </c>
      <c r="R49" s="255">
        <v>32</v>
      </c>
      <c r="S49" s="255">
        <v>13</v>
      </c>
      <c r="T49" s="255">
        <v>45</v>
      </c>
      <c r="U49" s="255">
        <v>36</v>
      </c>
      <c r="V49" s="255">
        <v>10</v>
      </c>
      <c r="W49" s="255">
        <v>46</v>
      </c>
    </row>
    <row r="50" spans="1:23" s="167" customFormat="1" ht="24">
      <c r="A50" s="253">
        <v>28</v>
      </c>
      <c r="B50" s="6" t="s">
        <v>640</v>
      </c>
      <c r="C50" s="255">
        <v>130</v>
      </c>
      <c r="D50" s="255">
        <v>125</v>
      </c>
      <c r="E50" s="255">
        <v>255</v>
      </c>
      <c r="F50" s="255">
        <v>88</v>
      </c>
      <c r="G50" s="255">
        <v>79</v>
      </c>
      <c r="H50" s="255">
        <v>167</v>
      </c>
      <c r="I50" s="255">
        <v>33</v>
      </c>
      <c r="J50" s="255">
        <v>30</v>
      </c>
      <c r="K50" s="255">
        <v>63</v>
      </c>
      <c r="L50" s="255">
        <v>9</v>
      </c>
      <c r="M50" s="255">
        <v>16</v>
      </c>
      <c r="N50" s="255">
        <v>25</v>
      </c>
      <c r="O50" s="255">
        <v>0</v>
      </c>
      <c r="P50" s="255">
        <v>0</v>
      </c>
      <c r="Q50" s="255">
        <v>0</v>
      </c>
      <c r="R50" s="255">
        <v>9</v>
      </c>
      <c r="S50" s="255">
        <v>16</v>
      </c>
      <c r="T50" s="255">
        <v>25</v>
      </c>
      <c r="U50" s="255">
        <v>121</v>
      </c>
      <c r="V50" s="255">
        <v>109</v>
      </c>
      <c r="W50" s="255">
        <v>230</v>
      </c>
    </row>
    <row r="51" spans="1:23" s="167" customFormat="1" ht="24">
      <c r="A51" s="253">
        <v>29</v>
      </c>
      <c r="B51" s="6" t="s">
        <v>658</v>
      </c>
      <c r="C51" s="255">
        <v>0</v>
      </c>
      <c r="D51" s="255">
        <v>83</v>
      </c>
      <c r="E51" s="255">
        <v>83</v>
      </c>
      <c r="F51" s="255">
        <v>0</v>
      </c>
      <c r="G51" s="255">
        <v>20</v>
      </c>
      <c r="H51" s="255">
        <v>20</v>
      </c>
      <c r="I51" s="255">
        <v>0</v>
      </c>
      <c r="J51" s="255">
        <v>36</v>
      </c>
      <c r="K51" s="255">
        <v>36</v>
      </c>
      <c r="L51" s="255">
        <v>0</v>
      </c>
      <c r="M51" s="255">
        <v>21</v>
      </c>
      <c r="N51" s="255">
        <v>21</v>
      </c>
      <c r="O51" s="255">
        <v>0</v>
      </c>
      <c r="P51" s="255">
        <v>6</v>
      </c>
      <c r="Q51" s="255">
        <v>6</v>
      </c>
      <c r="R51" s="255">
        <v>0</v>
      </c>
      <c r="S51" s="255">
        <v>25</v>
      </c>
      <c r="T51" s="255">
        <v>27</v>
      </c>
      <c r="U51" s="255">
        <v>0</v>
      </c>
      <c r="V51" s="255">
        <v>56</v>
      </c>
      <c r="W51" s="255">
        <f>SUM(G51,J51,M51,P51,)</f>
        <v>83</v>
      </c>
    </row>
    <row r="52" spans="1:23" s="167" customFormat="1" ht="24">
      <c r="A52" s="253">
        <v>30</v>
      </c>
      <c r="B52" s="6" t="s">
        <v>666</v>
      </c>
      <c r="C52" s="255">
        <v>60</v>
      </c>
      <c r="D52" s="255">
        <v>0</v>
      </c>
      <c r="E52" s="255">
        <v>60</v>
      </c>
      <c r="F52" s="255">
        <v>0</v>
      </c>
      <c r="G52" s="255">
        <v>0</v>
      </c>
      <c r="H52" s="255">
        <v>0</v>
      </c>
      <c r="I52" s="255">
        <v>26</v>
      </c>
      <c r="J52" s="255">
        <v>0</v>
      </c>
      <c r="K52" s="255">
        <v>26</v>
      </c>
      <c r="L52" s="255">
        <v>31</v>
      </c>
      <c r="M52" s="255">
        <v>0</v>
      </c>
      <c r="N52" s="255">
        <v>31</v>
      </c>
      <c r="O52" s="255">
        <v>3</v>
      </c>
      <c r="P52" s="255">
        <v>0</v>
      </c>
      <c r="Q52" s="255">
        <v>3</v>
      </c>
      <c r="R52" s="255">
        <v>0</v>
      </c>
      <c r="S52" s="255">
        <v>0</v>
      </c>
      <c r="T52" s="255">
        <v>0</v>
      </c>
      <c r="U52" s="255">
        <v>60</v>
      </c>
      <c r="V52" s="255">
        <v>0</v>
      </c>
      <c r="W52" s="255">
        <v>60</v>
      </c>
    </row>
    <row r="53" spans="1:23" s="167" customFormat="1" ht="27.75">
      <c r="A53" s="703" t="s">
        <v>1139</v>
      </c>
      <c r="B53" s="704"/>
      <c r="C53" s="257">
        <f aca="true" t="shared" si="14" ref="C53:W53">SUM(C49:C52)</f>
        <v>258</v>
      </c>
      <c r="D53" s="257">
        <f t="shared" si="14"/>
        <v>231</v>
      </c>
      <c r="E53" s="257">
        <f t="shared" si="14"/>
        <v>489</v>
      </c>
      <c r="F53" s="257">
        <f t="shared" si="14"/>
        <v>88</v>
      </c>
      <c r="G53" s="257">
        <f t="shared" si="14"/>
        <v>99</v>
      </c>
      <c r="H53" s="257">
        <f t="shared" si="14"/>
        <v>187</v>
      </c>
      <c r="I53" s="257">
        <f t="shared" si="14"/>
        <v>61</v>
      </c>
      <c r="J53" s="257">
        <f t="shared" si="14"/>
        <v>66</v>
      </c>
      <c r="K53" s="257">
        <f t="shared" si="14"/>
        <v>127</v>
      </c>
      <c r="L53" s="257">
        <f t="shared" si="14"/>
        <v>89</v>
      </c>
      <c r="M53" s="257">
        <f t="shared" si="14"/>
        <v>46</v>
      </c>
      <c r="N53" s="257">
        <f t="shared" si="14"/>
        <v>135</v>
      </c>
      <c r="O53" s="257">
        <f t="shared" si="14"/>
        <v>20</v>
      </c>
      <c r="P53" s="257">
        <f t="shared" si="14"/>
        <v>20</v>
      </c>
      <c r="Q53" s="257">
        <f t="shared" si="14"/>
        <v>40</v>
      </c>
      <c r="R53" s="257">
        <f t="shared" si="14"/>
        <v>41</v>
      </c>
      <c r="S53" s="257">
        <f t="shared" si="14"/>
        <v>54</v>
      </c>
      <c r="T53" s="257">
        <f t="shared" si="14"/>
        <v>97</v>
      </c>
      <c r="U53" s="257">
        <f t="shared" si="14"/>
        <v>217</v>
      </c>
      <c r="V53" s="257">
        <f t="shared" si="14"/>
        <v>175</v>
      </c>
      <c r="W53" s="257">
        <f t="shared" si="14"/>
        <v>419</v>
      </c>
    </row>
    <row r="54" spans="1:23" s="167" customFormat="1" ht="27.75">
      <c r="A54" s="560"/>
      <c r="B54" s="558"/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61"/>
    </row>
    <row r="55" spans="1:23" s="167" customFormat="1" ht="24">
      <c r="A55" s="271"/>
      <c r="B55" s="506" t="s">
        <v>716</v>
      </c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3"/>
    </row>
    <row r="56" spans="1:23" s="167" customFormat="1" ht="24">
      <c r="A56" s="253">
        <v>31</v>
      </c>
      <c r="B56" s="6" t="s">
        <v>734</v>
      </c>
      <c r="C56" s="255">
        <v>65</v>
      </c>
      <c r="D56" s="255">
        <v>0</v>
      </c>
      <c r="E56" s="255">
        <f aca="true" t="shared" si="15" ref="E56:E63">SUM(C56:D56)</f>
        <v>65</v>
      </c>
      <c r="F56" s="255">
        <v>2</v>
      </c>
      <c r="G56" s="255">
        <v>0</v>
      </c>
      <c r="H56" s="255">
        <f>SUM(F56:G56)</f>
        <v>2</v>
      </c>
      <c r="I56" s="255">
        <v>29</v>
      </c>
      <c r="J56" s="255">
        <v>0</v>
      </c>
      <c r="K56" s="255">
        <f aca="true" t="shared" si="16" ref="K56:K63">SUM(I56:J56)</f>
        <v>29</v>
      </c>
      <c r="L56" s="255">
        <v>25</v>
      </c>
      <c r="M56" s="255">
        <v>0</v>
      </c>
      <c r="N56" s="255">
        <f aca="true" t="shared" si="17" ref="N56:N63">SUM(L56:M56)</f>
        <v>25</v>
      </c>
      <c r="O56" s="255">
        <v>5</v>
      </c>
      <c r="P56" s="262">
        <v>4</v>
      </c>
      <c r="Q56" s="255">
        <f aca="true" t="shared" si="18" ref="Q56:Q63">SUM(O56:P56)</f>
        <v>9</v>
      </c>
      <c r="R56" s="255">
        <v>10</v>
      </c>
      <c r="S56" s="255">
        <v>0</v>
      </c>
      <c r="T56" s="255">
        <f>SUM(R56:S56)</f>
        <v>10</v>
      </c>
      <c r="U56" s="255">
        <v>55</v>
      </c>
      <c r="V56" s="255">
        <v>0</v>
      </c>
      <c r="W56" s="255">
        <f aca="true" t="shared" si="19" ref="W56:W63">SUM(U56:V56)</f>
        <v>55</v>
      </c>
    </row>
    <row r="57" spans="1:23" s="167" customFormat="1" ht="24">
      <c r="A57" s="253">
        <v>32</v>
      </c>
      <c r="B57" s="6" t="s">
        <v>738</v>
      </c>
      <c r="C57" s="255">
        <v>45</v>
      </c>
      <c r="D57" s="255">
        <v>0</v>
      </c>
      <c r="E57" s="255">
        <f t="shared" si="15"/>
        <v>45</v>
      </c>
      <c r="F57" s="255">
        <v>0</v>
      </c>
      <c r="G57" s="255">
        <v>0</v>
      </c>
      <c r="H57" s="255">
        <v>0</v>
      </c>
      <c r="I57" s="255">
        <v>22</v>
      </c>
      <c r="J57" s="255">
        <v>0</v>
      </c>
      <c r="K57" s="255">
        <f t="shared" si="16"/>
        <v>22</v>
      </c>
      <c r="L57" s="255">
        <v>16</v>
      </c>
      <c r="M57" s="255">
        <v>0</v>
      </c>
      <c r="N57" s="255">
        <f t="shared" si="17"/>
        <v>16</v>
      </c>
      <c r="O57" s="255">
        <v>4</v>
      </c>
      <c r="P57" s="262">
        <v>3</v>
      </c>
      <c r="Q57" s="255">
        <f t="shared" si="18"/>
        <v>7</v>
      </c>
      <c r="R57" s="255">
        <v>0</v>
      </c>
      <c r="S57" s="255">
        <v>0</v>
      </c>
      <c r="T57" s="255">
        <v>0</v>
      </c>
      <c r="U57" s="255">
        <v>45</v>
      </c>
      <c r="V57" s="255">
        <v>0</v>
      </c>
      <c r="W57" s="255">
        <f t="shared" si="19"/>
        <v>45</v>
      </c>
    </row>
    <row r="58" spans="1:23" s="167" customFormat="1" ht="24">
      <c r="A58" s="253">
        <v>33</v>
      </c>
      <c r="B58" s="6" t="s">
        <v>742</v>
      </c>
      <c r="C58" s="255">
        <v>180</v>
      </c>
      <c r="D58" s="255">
        <v>0</v>
      </c>
      <c r="E58" s="255">
        <f t="shared" si="15"/>
        <v>180</v>
      </c>
      <c r="F58" s="255">
        <v>10</v>
      </c>
      <c r="G58" s="255">
        <v>0</v>
      </c>
      <c r="H58" s="255">
        <v>10</v>
      </c>
      <c r="I58" s="255">
        <v>52</v>
      </c>
      <c r="J58" s="255">
        <v>0</v>
      </c>
      <c r="K58" s="255">
        <f t="shared" si="16"/>
        <v>52</v>
      </c>
      <c r="L58" s="255">
        <v>63</v>
      </c>
      <c r="M58" s="255">
        <v>0</v>
      </c>
      <c r="N58" s="255">
        <f t="shared" si="17"/>
        <v>63</v>
      </c>
      <c r="O58" s="255">
        <v>55</v>
      </c>
      <c r="P58" s="255">
        <v>0</v>
      </c>
      <c r="Q58" s="255">
        <f t="shared" si="18"/>
        <v>55</v>
      </c>
      <c r="R58" s="255">
        <v>47</v>
      </c>
      <c r="S58" s="255">
        <v>0</v>
      </c>
      <c r="T58" s="262">
        <v>47</v>
      </c>
      <c r="U58" s="255">
        <v>133</v>
      </c>
      <c r="V58" s="255">
        <v>0</v>
      </c>
      <c r="W58" s="255">
        <f t="shared" si="19"/>
        <v>133</v>
      </c>
    </row>
    <row r="59" spans="1:23" s="167" customFormat="1" ht="24">
      <c r="A59" s="253">
        <v>34</v>
      </c>
      <c r="B59" s="6" t="s">
        <v>749</v>
      </c>
      <c r="C59" s="255">
        <v>0</v>
      </c>
      <c r="D59" s="255">
        <v>94</v>
      </c>
      <c r="E59" s="255">
        <f t="shared" si="15"/>
        <v>94</v>
      </c>
      <c r="F59" s="255">
        <v>0</v>
      </c>
      <c r="G59" s="255">
        <v>7</v>
      </c>
      <c r="H59" s="255">
        <f>SUM(G59)</f>
        <v>7</v>
      </c>
      <c r="I59" s="255">
        <v>0</v>
      </c>
      <c r="J59" s="255">
        <v>34</v>
      </c>
      <c r="K59" s="255">
        <f t="shared" si="16"/>
        <v>34</v>
      </c>
      <c r="L59" s="255">
        <v>0</v>
      </c>
      <c r="M59" s="255">
        <v>38</v>
      </c>
      <c r="N59" s="255">
        <f t="shared" si="17"/>
        <v>38</v>
      </c>
      <c r="O59" s="255">
        <v>0</v>
      </c>
      <c r="P59" s="255">
        <v>15</v>
      </c>
      <c r="Q59" s="255">
        <f t="shared" si="18"/>
        <v>15</v>
      </c>
      <c r="R59" s="255">
        <v>0</v>
      </c>
      <c r="S59" s="262">
        <v>25</v>
      </c>
      <c r="T59" s="255">
        <v>25</v>
      </c>
      <c r="U59" s="255">
        <v>0</v>
      </c>
      <c r="V59" s="255">
        <v>69</v>
      </c>
      <c r="W59" s="255">
        <f t="shared" si="19"/>
        <v>69</v>
      </c>
    </row>
    <row r="60" spans="1:23" s="167" customFormat="1" ht="24">
      <c r="A60" s="253">
        <v>35</v>
      </c>
      <c r="B60" s="254" t="s">
        <v>754</v>
      </c>
      <c r="C60" s="30">
        <v>0</v>
      </c>
      <c r="D60" s="30">
        <v>80</v>
      </c>
      <c r="E60" s="30">
        <f t="shared" si="15"/>
        <v>80</v>
      </c>
      <c r="F60" s="255">
        <v>0</v>
      </c>
      <c r="G60" s="255">
        <v>5</v>
      </c>
      <c r="H60" s="255">
        <f>SUM(G60)</f>
        <v>5</v>
      </c>
      <c r="I60" s="255">
        <v>0</v>
      </c>
      <c r="J60" s="255">
        <v>30</v>
      </c>
      <c r="K60" s="255">
        <f t="shared" si="16"/>
        <v>30</v>
      </c>
      <c r="L60" s="255">
        <v>0</v>
      </c>
      <c r="M60" s="255">
        <v>36</v>
      </c>
      <c r="N60" s="255">
        <f t="shared" si="17"/>
        <v>36</v>
      </c>
      <c r="O60" s="255">
        <v>0</v>
      </c>
      <c r="P60" s="255">
        <v>9</v>
      </c>
      <c r="Q60" s="255">
        <f t="shared" si="18"/>
        <v>9</v>
      </c>
      <c r="R60" s="255">
        <v>0</v>
      </c>
      <c r="S60" s="255">
        <v>7</v>
      </c>
      <c r="T60" s="255">
        <v>7</v>
      </c>
      <c r="U60" s="255">
        <v>0</v>
      </c>
      <c r="V60" s="255">
        <v>73</v>
      </c>
      <c r="W60" s="255">
        <f t="shared" si="19"/>
        <v>73</v>
      </c>
    </row>
    <row r="61" spans="1:23" s="167" customFormat="1" ht="24">
      <c r="A61" s="253">
        <v>36</v>
      </c>
      <c r="B61" s="206" t="s">
        <v>845</v>
      </c>
      <c r="C61" s="30">
        <v>36</v>
      </c>
      <c r="D61" s="30">
        <v>19</v>
      </c>
      <c r="E61" s="30">
        <f t="shared" si="15"/>
        <v>55</v>
      </c>
      <c r="F61" s="255">
        <v>9</v>
      </c>
      <c r="G61" s="255">
        <v>0</v>
      </c>
      <c r="H61" s="255">
        <f>SUM(F61:G61)</f>
        <v>9</v>
      </c>
      <c r="I61" s="255">
        <v>9</v>
      </c>
      <c r="J61" s="255">
        <v>0</v>
      </c>
      <c r="K61" s="255">
        <f t="shared" si="16"/>
        <v>9</v>
      </c>
      <c r="L61" s="255">
        <v>10</v>
      </c>
      <c r="M61" s="255">
        <v>10</v>
      </c>
      <c r="N61" s="255">
        <f t="shared" si="17"/>
        <v>20</v>
      </c>
      <c r="O61" s="255">
        <v>8</v>
      </c>
      <c r="P61" s="255">
        <v>9</v>
      </c>
      <c r="Q61" s="255">
        <f t="shared" si="18"/>
        <v>17</v>
      </c>
      <c r="R61" s="255">
        <v>18</v>
      </c>
      <c r="S61" s="255">
        <v>19</v>
      </c>
      <c r="T61" s="255">
        <f>SUM(R61:S61)</f>
        <v>37</v>
      </c>
      <c r="U61" s="255">
        <v>18</v>
      </c>
      <c r="V61" s="255">
        <v>0</v>
      </c>
      <c r="W61" s="255">
        <f t="shared" si="19"/>
        <v>18</v>
      </c>
    </row>
    <row r="62" spans="1:23" s="167" customFormat="1" ht="24">
      <c r="A62" s="253">
        <v>37</v>
      </c>
      <c r="B62" s="206" t="s">
        <v>717</v>
      </c>
      <c r="C62" s="30">
        <v>97</v>
      </c>
      <c r="D62" s="30">
        <v>30</v>
      </c>
      <c r="E62" s="30">
        <f t="shared" si="15"/>
        <v>127</v>
      </c>
      <c r="F62" s="255">
        <v>12</v>
      </c>
      <c r="G62" s="255">
        <v>6</v>
      </c>
      <c r="H62" s="255">
        <f>SUM(F62:G62)</f>
        <v>18</v>
      </c>
      <c r="I62" s="255">
        <v>12</v>
      </c>
      <c r="J62" s="255">
        <v>10</v>
      </c>
      <c r="K62" s="255">
        <f t="shared" si="16"/>
        <v>22</v>
      </c>
      <c r="L62" s="255">
        <v>23</v>
      </c>
      <c r="M62" s="255">
        <v>4</v>
      </c>
      <c r="N62" s="255">
        <f t="shared" si="17"/>
        <v>27</v>
      </c>
      <c r="O62" s="255">
        <v>50</v>
      </c>
      <c r="P62" s="255">
        <v>10</v>
      </c>
      <c r="Q62" s="255">
        <f t="shared" si="18"/>
        <v>60</v>
      </c>
      <c r="R62" s="255">
        <v>73</v>
      </c>
      <c r="S62" s="255">
        <v>14</v>
      </c>
      <c r="T62" s="255">
        <f>SUM(R62:S62)</f>
        <v>87</v>
      </c>
      <c r="U62" s="255">
        <v>24</v>
      </c>
      <c r="V62" s="255">
        <v>16</v>
      </c>
      <c r="W62" s="255">
        <f t="shared" si="19"/>
        <v>40</v>
      </c>
    </row>
    <row r="63" spans="1:23" s="167" customFormat="1" ht="24">
      <c r="A63" s="253">
        <v>38</v>
      </c>
      <c r="B63" s="206" t="s">
        <v>880</v>
      </c>
      <c r="C63" s="30">
        <v>40</v>
      </c>
      <c r="D63" s="30">
        <v>10</v>
      </c>
      <c r="E63" s="30">
        <f t="shared" si="15"/>
        <v>50</v>
      </c>
      <c r="F63" s="255">
        <v>15</v>
      </c>
      <c r="G63" s="255">
        <v>0</v>
      </c>
      <c r="H63" s="255">
        <f>SUM(F63:G63)</f>
        <v>15</v>
      </c>
      <c r="I63" s="255">
        <v>10</v>
      </c>
      <c r="J63" s="255">
        <v>0</v>
      </c>
      <c r="K63" s="255">
        <f t="shared" si="16"/>
        <v>10</v>
      </c>
      <c r="L63" s="255">
        <v>15</v>
      </c>
      <c r="M63" s="255">
        <v>10</v>
      </c>
      <c r="N63" s="255">
        <f t="shared" si="17"/>
        <v>25</v>
      </c>
      <c r="O63" s="255">
        <v>0</v>
      </c>
      <c r="P63" s="255">
        <v>0</v>
      </c>
      <c r="Q63" s="255">
        <f t="shared" si="18"/>
        <v>0</v>
      </c>
      <c r="R63" s="255">
        <v>15</v>
      </c>
      <c r="S63" s="255">
        <v>10</v>
      </c>
      <c r="T63" s="255">
        <f>SUM(R63:S63)</f>
        <v>25</v>
      </c>
      <c r="U63" s="255">
        <v>25</v>
      </c>
      <c r="V63" s="255">
        <v>0</v>
      </c>
      <c r="W63" s="255">
        <f t="shared" si="19"/>
        <v>25</v>
      </c>
    </row>
    <row r="64" spans="1:23" s="167" customFormat="1" ht="27.75">
      <c r="A64" s="703" t="s">
        <v>1139</v>
      </c>
      <c r="B64" s="704"/>
      <c r="C64" s="7">
        <f aca="true" t="shared" si="20" ref="C64:W64">SUM(C56:C63)</f>
        <v>463</v>
      </c>
      <c r="D64" s="7">
        <f t="shared" si="20"/>
        <v>233</v>
      </c>
      <c r="E64" s="7">
        <f t="shared" si="20"/>
        <v>696</v>
      </c>
      <c r="F64" s="257">
        <f t="shared" si="20"/>
        <v>48</v>
      </c>
      <c r="G64" s="257">
        <f t="shared" si="20"/>
        <v>18</v>
      </c>
      <c r="H64" s="257">
        <f t="shared" si="20"/>
        <v>66</v>
      </c>
      <c r="I64" s="257">
        <f t="shared" si="20"/>
        <v>134</v>
      </c>
      <c r="J64" s="257">
        <f t="shared" si="20"/>
        <v>74</v>
      </c>
      <c r="K64" s="257">
        <f t="shared" si="20"/>
        <v>208</v>
      </c>
      <c r="L64" s="257">
        <f t="shared" si="20"/>
        <v>152</v>
      </c>
      <c r="M64" s="257">
        <f t="shared" si="20"/>
        <v>98</v>
      </c>
      <c r="N64" s="257">
        <f t="shared" si="20"/>
        <v>250</v>
      </c>
      <c r="O64" s="257">
        <f t="shared" si="20"/>
        <v>122</v>
      </c>
      <c r="P64" s="257">
        <f t="shared" si="20"/>
        <v>50</v>
      </c>
      <c r="Q64" s="257">
        <f t="shared" si="20"/>
        <v>172</v>
      </c>
      <c r="R64" s="257">
        <f t="shared" si="20"/>
        <v>163</v>
      </c>
      <c r="S64" s="257">
        <f t="shared" si="20"/>
        <v>75</v>
      </c>
      <c r="T64" s="257">
        <f t="shared" si="20"/>
        <v>238</v>
      </c>
      <c r="U64" s="257">
        <f t="shared" si="20"/>
        <v>300</v>
      </c>
      <c r="V64" s="257">
        <f t="shared" si="20"/>
        <v>158</v>
      </c>
      <c r="W64" s="257">
        <f t="shared" si="20"/>
        <v>458</v>
      </c>
    </row>
    <row r="65" spans="1:23" s="167" customFormat="1" ht="24">
      <c r="A65" s="271"/>
      <c r="B65" s="506" t="s">
        <v>881</v>
      </c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3"/>
    </row>
    <row r="66" spans="1:23" s="167" customFormat="1" ht="24">
      <c r="A66" s="253">
        <v>39</v>
      </c>
      <c r="B66" s="6" t="s">
        <v>882</v>
      </c>
      <c r="C66" s="255">
        <v>101</v>
      </c>
      <c r="D66" s="255">
        <v>16</v>
      </c>
      <c r="E66" s="255">
        <f>SUM(C66:D66)</f>
        <v>117</v>
      </c>
      <c r="F66" s="255">
        <v>0</v>
      </c>
      <c r="G66" s="255">
        <v>0</v>
      </c>
      <c r="H66" s="255">
        <f>SUM(F66:G66)</f>
        <v>0</v>
      </c>
      <c r="I66" s="255">
        <v>0</v>
      </c>
      <c r="J66" s="255">
        <v>0</v>
      </c>
      <c r="K66" s="255">
        <f>SUM(I66:J66)</f>
        <v>0</v>
      </c>
      <c r="L66" s="255">
        <v>10</v>
      </c>
      <c r="M66" s="255">
        <v>8</v>
      </c>
      <c r="N66" s="255">
        <f>SUM(L66:M66)</f>
        <v>18</v>
      </c>
      <c r="O66" s="255">
        <v>91</v>
      </c>
      <c r="P66" s="255">
        <v>8</v>
      </c>
      <c r="Q66" s="255">
        <f>SUM(O66:P66)</f>
        <v>99</v>
      </c>
      <c r="R66" s="255">
        <v>96</v>
      </c>
      <c r="S66" s="255">
        <v>13</v>
      </c>
      <c r="T66" s="255">
        <f>SUM(R66:S66)</f>
        <v>109</v>
      </c>
      <c r="U66" s="255">
        <v>5</v>
      </c>
      <c r="V66" s="255">
        <v>3</v>
      </c>
      <c r="W66" s="255">
        <f>SUM(U66:V66)</f>
        <v>8</v>
      </c>
    </row>
    <row r="67" spans="1:23" s="167" customFormat="1" ht="24">
      <c r="A67" s="253">
        <v>40</v>
      </c>
      <c r="B67" s="6" t="s">
        <v>991</v>
      </c>
      <c r="C67" s="255">
        <v>80</v>
      </c>
      <c r="D67" s="255">
        <v>24</v>
      </c>
      <c r="E67" s="255">
        <f>SUM(C67:D67)</f>
        <v>104</v>
      </c>
      <c r="F67" s="255">
        <v>0</v>
      </c>
      <c r="G67" s="255">
        <v>0</v>
      </c>
      <c r="H67" s="255">
        <f>SUM(F67:G67)</f>
        <v>0</v>
      </c>
      <c r="I67" s="255">
        <v>0</v>
      </c>
      <c r="J67" s="255">
        <v>0</v>
      </c>
      <c r="K67" s="255">
        <f>SUM(I67:J67)</f>
        <v>0</v>
      </c>
      <c r="L67" s="255">
        <v>30</v>
      </c>
      <c r="M67" s="255">
        <v>6</v>
      </c>
      <c r="N67" s="255">
        <f>SUM(L67:M67)</f>
        <v>36</v>
      </c>
      <c r="O67" s="255">
        <v>50</v>
      </c>
      <c r="P67" s="255">
        <v>18</v>
      </c>
      <c r="Q67" s="255">
        <f>SUM(O67:P67)</f>
        <v>68</v>
      </c>
      <c r="R67" s="255">
        <v>77</v>
      </c>
      <c r="S67" s="255">
        <v>23</v>
      </c>
      <c r="T67" s="255">
        <f>SUM(R67:S67)</f>
        <v>100</v>
      </c>
      <c r="U67" s="255">
        <v>3</v>
      </c>
      <c r="V67" s="255">
        <v>1</v>
      </c>
      <c r="W67" s="255">
        <f>SUM(U67:V67)</f>
        <v>4</v>
      </c>
    </row>
    <row r="68" spans="1:23" s="167" customFormat="1" ht="24">
      <c r="A68" s="253">
        <v>41</v>
      </c>
      <c r="B68" s="263" t="s">
        <v>951</v>
      </c>
      <c r="C68" s="255">
        <v>48</v>
      </c>
      <c r="D68" s="255">
        <v>53</v>
      </c>
      <c r="E68" s="255">
        <f>SUM(C68:D68)</f>
        <v>101</v>
      </c>
      <c r="F68" s="255">
        <v>0</v>
      </c>
      <c r="G68" s="255">
        <v>0</v>
      </c>
      <c r="H68" s="255">
        <f>SUM(F68:G68)</f>
        <v>0</v>
      </c>
      <c r="I68" s="255">
        <v>10</v>
      </c>
      <c r="J68" s="255">
        <v>0</v>
      </c>
      <c r="K68" s="255">
        <f>SUM(I68:J68)</f>
        <v>10</v>
      </c>
      <c r="L68" s="255">
        <v>20</v>
      </c>
      <c r="M68" s="255">
        <v>50</v>
      </c>
      <c r="N68" s="255">
        <f>SUM(L68:M68)</f>
        <v>70</v>
      </c>
      <c r="O68" s="255">
        <v>10</v>
      </c>
      <c r="P68" s="255">
        <v>10</v>
      </c>
      <c r="Q68" s="255">
        <f>SUM(O68:P68)</f>
        <v>20</v>
      </c>
      <c r="R68" s="255">
        <v>3</v>
      </c>
      <c r="S68" s="255">
        <v>0</v>
      </c>
      <c r="T68" s="255">
        <f>SUM(R68:S68)</f>
        <v>3</v>
      </c>
      <c r="U68" s="255">
        <v>45</v>
      </c>
      <c r="V68" s="255">
        <v>52</v>
      </c>
      <c r="W68" s="255">
        <f>SUM(U68:V68)</f>
        <v>97</v>
      </c>
    </row>
    <row r="69" spans="1:23" s="167" customFormat="1" ht="24">
      <c r="A69" s="253">
        <v>42</v>
      </c>
      <c r="B69" s="263" t="s">
        <v>902</v>
      </c>
      <c r="C69" s="255">
        <v>65</v>
      </c>
      <c r="D69" s="255">
        <v>57</v>
      </c>
      <c r="E69" s="255">
        <f>SUM(C69:D69)</f>
        <v>122</v>
      </c>
      <c r="F69" s="255">
        <v>0</v>
      </c>
      <c r="G69" s="255">
        <v>0</v>
      </c>
      <c r="H69" s="255">
        <f>SUM(F69:G69)</f>
        <v>0</v>
      </c>
      <c r="I69" s="255">
        <v>0</v>
      </c>
      <c r="J69" s="255">
        <v>0</v>
      </c>
      <c r="K69" s="255">
        <f>SUM(I69:J69)</f>
        <v>0</v>
      </c>
      <c r="L69" s="255">
        <v>17</v>
      </c>
      <c r="M69" s="255">
        <v>0</v>
      </c>
      <c r="N69" s="255">
        <f>SUM(L69:M69)</f>
        <v>17</v>
      </c>
      <c r="O69" s="255">
        <v>48</v>
      </c>
      <c r="P69" s="255">
        <v>57</v>
      </c>
      <c r="Q69" s="255">
        <f>SUM(O69:P69)</f>
        <v>105</v>
      </c>
      <c r="R69" s="255">
        <v>4</v>
      </c>
      <c r="S69" s="255">
        <v>0</v>
      </c>
      <c r="T69" s="255">
        <f>SUM(R69:S69)</f>
        <v>4</v>
      </c>
      <c r="U69" s="255">
        <v>9</v>
      </c>
      <c r="V69" s="255">
        <v>0</v>
      </c>
      <c r="W69" s="255">
        <f>SUM(U69:V69)</f>
        <v>9</v>
      </c>
    </row>
    <row r="70" spans="1:23" s="167" customFormat="1" ht="27.75">
      <c r="A70" s="703" t="s">
        <v>1139</v>
      </c>
      <c r="B70" s="704"/>
      <c r="C70" s="257">
        <f>SUM(C66:C69)</f>
        <v>294</v>
      </c>
      <c r="D70" s="257">
        <f>SUM(D66:D69)</f>
        <v>150</v>
      </c>
      <c r="E70" s="257">
        <f>SUM(E66:E69)</f>
        <v>444</v>
      </c>
      <c r="F70" s="255">
        <v>0</v>
      </c>
      <c r="G70" s="255">
        <v>0</v>
      </c>
      <c r="H70" s="255">
        <v>0</v>
      </c>
      <c r="I70" s="257">
        <f aca="true" t="shared" si="21" ref="I70:W70">SUM(I66:I69)</f>
        <v>10</v>
      </c>
      <c r="J70" s="257">
        <f t="shared" si="21"/>
        <v>0</v>
      </c>
      <c r="K70" s="257">
        <f t="shared" si="21"/>
        <v>10</v>
      </c>
      <c r="L70" s="257">
        <f t="shared" si="21"/>
        <v>77</v>
      </c>
      <c r="M70" s="257">
        <f t="shared" si="21"/>
        <v>64</v>
      </c>
      <c r="N70" s="257">
        <f t="shared" si="21"/>
        <v>141</v>
      </c>
      <c r="O70" s="257">
        <f t="shared" si="21"/>
        <v>199</v>
      </c>
      <c r="P70" s="257">
        <f t="shared" si="21"/>
        <v>93</v>
      </c>
      <c r="Q70" s="257">
        <f t="shared" si="21"/>
        <v>292</v>
      </c>
      <c r="R70" s="257">
        <f t="shared" si="21"/>
        <v>180</v>
      </c>
      <c r="S70" s="257">
        <f t="shared" si="21"/>
        <v>36</v>
      </c>
      <c r="T70" s="257">
        <f t="shared" si="21"/>
        <v>216</v>
      </c>
      <c r="U70" s="257">
        <f t="shared" si="21"/>
        <v>62</v>
      </c>
      <c r="V70" s="257">
        <f t="shared" si="21"/>
        <v>56</v>
      </c>
      <c r="W70" s="257">
        <f t="shared" si="21"/>
        <v>118</v>
      </c>
    </row>
    <row r="71" spans="1:23" s="167" customFormat="1" ht="24">
      <c r="A71" s="271"/>
      <c r="B71" s="506" t="s">
        <v>1001</v>
      </c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3"/>
    </row>
    <row r="72" spans="1:23" s="167" customFormat="1" ht="24">
      <c r="A72" s="253">
        <v>43</v>
      </c>
      <c r="B72" s="252" t="s">
        <v>993</v>
      </c>
      <c r="C72" s="255">
        <v>83</v>
      </c>
      <c r="D72" s="255">
        <v>0</v>
      </c>
      <c r="E72" s="253">
        <f>SUM(C72:D72)</f>
        <v>83</v>
      </c>
      <c r="F72" s="255">
        <v>0</v>
      </c>
      <c r="G72" s="255">
        <v>0</v>
      </c>
      <c r="H72" s="255">
        <f>SUM(F72:G72)</f>
        <v>0</v>
      </c>
      <c r="I72" s="255">
        <v>39</v>
      </c>
      <c r="J72" s="255">
        <v>0</v>
      </c>
      <c r="K72" s="255">
        <f>SUM(I72:J72)</f>
        <v>39</v>
      </c>
      <c r="L72" s="255">
        <v>35</v>
      </c>
      <c r="M72" s="255">
        <v>0</v>
      </c>
      <c r="N72" s="255">
        <f>SUM(L72:M72)</f>
        <v>35</v>
      </c>
      <c r="O72" s="255">
        <v>13</v>
      </c>
      <c r="P72" s="255">
        <v>0</v>
      </c>
      <c r="Q72" s="255">
        <f>SUM(O72:P72)</f>
        <v>13</v>
      </c>
      <c r="R72" s="255">
        <v>25</v>
      </c>
      <c r="S72" s="255">
        <v>0</v>
      </c>
      <c r="T72" s="255">
        <f>SUM(R72:S72)</f>
        <v>25</v>
      </c>
      <c r="U72" s="255">
        <v>62</v>
      </c>
      <c r="V72" s="255">
        <v>0</v>
      </c>
      <c r="W72" s="255">
        <f>SUM(U72:V72)</f>
        <v>62</v>
      </c>
    </row>
    <row r="73" spans="1:23" s="167" customFormat="1" ht="27.75">
      <c r="A73" s="703" t="s">
        <v>1139</v>
      </c>
      <c r="B73" s="704"/>
      <c r="C73" s="257">
        <v>83</v>
      </c>
      <c r="D73" s="257">
        <v>0</v>
      </c>
      <c r="E73" s="258">
        <f>SUM(C73:D73)</f>
        <v>83</v>
      </c>
      <c r="F73" s="257">
        <v>0</v>
      </c>
      <c r="G73" s="257">
        <v>0</v>
      </c>
      <c r="H73" s="257">
        <f>SUM(F73:G73)</f>
        <v>0</v>
      </c>
      <c r="I73" s="257">
        <v>39</v>
      </c>
      <c r="J73" s="257">
        <v>0</v>
      </c>
      <c r="K73" s="257">
        <f>SUM(I73:J73)</f>
        <v>39</v>
      </c>
      <c r="L73" s="257">
        <v>35</v>
      </c>
      <c r="M73" s="257">
        <v>0</v>
      </c>
      <c r="N73" s="257">
        <f>SUM(L73:M73)</f>
        <v>35</v>
      </c>
      <c r="O73" s="257">
        <v>13</v>
      </c>
      <c r="P73" s="257">
        <v>0</v>
      </c>
      <c r="Q73" s="257">
        <f>SUM(O73:P73)</f>
        <v>13</v>
      </c>
      <c r="R73" s="257">
        <v>25</v>
      </c>
      <c r="S73" s="257">
        <v>0</v>
      </c>
      <c r="T73" s="257">
        <f>SUM(R73:S73)</f>
        <v>25</v>
      </c>
      <c r="U73" s="257">
        <v>62</v>
      </c>
      <c r="V73" s="257">
        <v>0</v>
      </c>
      <c r="W73" s="257">
        <f>SUM(U73:V73)</f>
        <v>62</v>
      </c>
    </row>
    <row r="74" spans="1:23" s="167" customFormat="1" ht="24">
      <c r="A74" s="271"/>
      <c r="B74" s="506" t="s">
        <v>1017</v>
      </c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3"/>
    </row>
    <row r="75" spans="1:23" s="167" customFormat="1" ht="24">
      <c r="A75" s="253">
        <v>44</v>
      </c>
      <c r="B75" s="254" t="s">
        <v>1087</v>
      </c>
      <c r="C75" s="30">
        <v>25</v>
      </c>
      <c r="D75" s="30">
        <v>7</v>
      </c>
      <c r="E75" s="253">
        <f>SUM(C75:D75)</f>
        <v>32</v>
      </c>
      <c r="F75" s="255">
        <v>0</v>
      </c>
      <c r="G75" s="255">
        <v>0</v>
      </c>
      <c r="H75" s="255">
        <f>SUM(F75:G75)</f>
        <v>0</v>
      </c>
      <c r="I75" s="255">
        <v>0</v>
      </c>
      <c r="J75" s="255">
        <v>0</v>
      </c>
      <c r="K75" s="255">
        <f>SUM(I75:J75)</f>
        <v>0</v>
      </c>
      <c r="L75" s="255">
        <v>12</v>
      </c>
      <c r="M75" s="255">
        <v>7</v>
      </c>
      <c r="N75" s="255">
        <f>SUM(L75:M75)</f>
        <v>19</v>
      </c>
      <c r="O75" s="255">
        <v>13</v>
      </c>
      <c r="P75" s="255">
        <v>0</v>
      </c>
      <c r="Q75" s="255">
        <f>SUM(O75:P75)</f>
        <v>13</v>
      </c>
      <c r="R75" s="255">
        <v>4</v>
      </c>
      <c r="S75" s="255">
        <v>2</v>
      </c>
      <c r="T75" s="255">
        <f>SUM(R75:S75)</f>
        <v>6</v>
      </c>
      <c r="U75" s="255">
        <v>21</v>
      </c>
      <c r="V75" s="255">
        <v>5</v>
      </c>
      <c r="W75" s="255">
        <f>SUM(U75:V75)</f>
        <v>26</v>
      </c>
    </row>
    <row r="76" spans="1:23" s="167" customFormat="1" ht="24">
      <c r="A76" s="253">
        <v>45</v>
      </c>
      <c r="B76" s="254" t="s">
        <v>1033</v>
      </c>
      <c r="C76" s="30">
        <v>35</v>
      </c>
      <c r="D76" s="255">
        <v>0</v>
      </c>
      <c r="E76" s="253">
        <f>SUM(C76:D76)</f>
        <v>35</v>
      </c>
      <c r="F76" s="255">
        <v>0</v>
      </c>
      <c r="G76" s="255">
        <v>0</v>
      </c>
      <c r="H76" s="255">
        <f>SUM(F76:G76)</f>
        <v>0</v>
      </c>
      <c r="I76" s="255">
        <v>2</v>
      </c>
      <c r="J76" s="255">
        <v>0</v>
      </c>
      <c r="K76" s="255">
        <f>SUM(I76:J76)</f>
        <v>2</v>
      </c>
      <c r="L76" s="255">
        <v>21</v>
      </c>
      <c r="M76" s="255">
        <v>0</v>
      </c>
      <c r="N76" s="255">
        <f>SUM(L76:M76)</f>
        <v>21</v>
      </c>
      <c r="O76" s="255">
        <v>12</v>
      </c>
      <c r="P76" s="255">
        <v>0</v>
      </c>
      <c r="Q76" s="255">
        <f>SUM(O76:P76)</f>
        <v>12</v>
      </c>
      <c r="R76" s="255">
        <v>0</v>
      </c>
      <c r="S76" s="255">
        <v>0</v>
      </c>
      <c r="T76" s="255">
        <f>SUM(R76:S76)</f>
        <v>0</v>
      </c>
      <c r="U76" s="255">
        <v>35</v>
      </c>
      <c r="V76" s="255">
        <v>0</v>
      </c>
      <c r="W76" s="255">
        <f>SUM(U76:V76)</f>
        <v>35</v>
      </c>
    </row>
    <row r="77" spans="1:23" s="167" customFormat="1" ht="24">
      <c r="A77" s="253">
        <v>46</v>
      </c>
      <c r="B77" s="254" t="s">
        <v>742</v>
      </c>
      <c r="C77" s="30">
        <v>80</v>
      </c>
      <c r="D77" s="30">
        <v>17</v>
      </c>
      <c r="E77" s="253">
        <f>SUM(C77:D77)</f>
        <v>97</v>
      </c>
      <c r="F77" s="255">
        <v>3</v>
      </c>
      <c r="G77" s="255">
        <v>0</v>
      </c>
      <c r="H77" s="255">
        <f>SUM(F77:G77)</f>
        <v>3</v>
      </c>
      <c r="I77" s="255">
        <v>31</v>
      </c>
      <c r="J77" s="255">
        <v>7</v>
      </c>
      <c r="K77" s="255">
        <f>SUM(I77:J77)</f>
        <v>38</v>
      </c>
      <c r="L77" s="255">
        <v>38</v>
      </c>
      <c r="M77" s="255">
        <v>8</v>
      </c>
      <c r="N77" s="255">
        <f>SUM(L77:M77)</f>
        <v>46</v>
      </c>
      <c r="O77" s="255">
        <v>11</v>
      </c>
      <c r="P77" s="255">
        <v>2</v>
      </c>
      <c r="Q77" s="255">
        <f>SUM(O77:P77)</f>
        <v>13</v>
      </c>
      <c r="R77" s="255">
        <v>5</v>
      </c>
      <c r="S77" s="255">
        <v>8</v>
      </c>
      <c r="T77" s="255">
        <f>SUM(R77:S77)</f>
        <v>13</v>
      </c>
      <c r="U77" s="255">
        <v>75</v>
      </c>
      <c r="V77" s="255">
        <v>9</v>
      </c>
      <c r="W77" s="255">
        <f>SUM(U77:V77)</f>
        <v>84</v>
      </c>
    </row>
    <row r="78" spans="1:23" s="167" customFormat="1" ht="24">
      <c r="A78" s="253">
        <v>47</v>
      </c>
      <c r="B78" s="254" t="s">
        <v>1054</v>
      </c>
      <c r="C78" s="30">
        <v>60</v>
      </c>
      <c r="D78" s="30">
        <v>75</v>
      </c>
      <c r="E78" s="253">
        <f>SUM(C78:D78)</f>
        <v>135</v>
      </c>
      <c r="F78" s="255">
        <v>0</v>
      </c>
      <c r="G78" s="255">
        <v>0</v>
      </c>
      <c r="H78" s="255">
        <f>SUM(F78:G78)</f>
        <v>0</v>
      </c>
      <c r="I78" s="255">
        <v>31</v>
      </c>
      <c r="J78" s="255">
        <v>22</v>
      </c>
      <c r="K78" s="255">
        <f>SUM(I78:J78)</f>
        <v>53</v>
      </c>
      <c r="L78" s="255">
        <v>27</v>
      </c>
      <c r="M78" s="255">
        <v>25</v>
      </c>
      <c r="N78" s="255">
        <f>SUM(L78:M78)</f>
        <v>52</v>
      </c>
      <c r="O78" s="255">
        <v>2</v>
      </c>
      <c r="P78" s="255">
        <v>0</v>
      </c>
      <c r="Q78" s="255">
        <f>SUM(O78:P78)</f>
        <v>2</v>
      </c>
      <c r="R78" s="255">
        <v>0</v>
      </c>
      <c r="S78" s="255">
        <v>0</v>
      </c>
      <c r="T78" s="255">
        <f>SUM(R78:S78)</f>
        <v>0</v>
      </c>
      <c r="U78" s="30">
        <v>60</v>
      </c>
      <c r="V78" s="30">
        <v>75</v>
      </c>
      <c r="W78" s="255">
        <f>SUM(U78:V78)</f>
        <v>135</v>
      </c>
    </row>
    <row r="79" spans="1:23" s="167" customFormat="1" ht="24">
      <c r="A79" s="253">
        <v>48</v>
      </c>
      <c r="B79" s="254" t="s">
        <v>1071</v>
      </c>
      <c r="C79" s="255">
        <v>82</v>
      </c>
      <c r="D79" s="255">
        <v>59</v>
      </c>
      <c r="E79" s="253">
        <f>SUM(C79:D79)</f>
        <v>141</v>
      </c>
      <c r="F79" s="255">
        <v>0</v>
      </c>
      <c r="G79" s="255">
        <v>0</v>
      </c>
      <c r="H79" s="255">
        <f>SUM(F79:G79)</f>
        <v>0</v>
      </c>
      <c r="I79" s="255">
        <v>15</v>
      </c>
      <c r="J79" s="255">
        <v>15</v>
      </c>
      <c r="K79" s="255">
        <f>SUM(I79:J79)</f>
        <v>30</v>
      </c>
      <c r="L79" s="255">
        <v>48</v>
      </c>
      <c r="M79" s="255">
        <v>38</v>
      </c>
      <c r="N79" s="255">
        <f>SUM(L79:M79)</f>
        <v>86</v>
      </c>
      <c r="O79" s="255">
        <v>19</v>
      </c>
      <c r="P79" s="255">
        <v>6</v>
      </c>
      <c r="Q79" s="255">
        <f>SUM(O79:P79)</f>
        <v>25</v>
      </c>
      <c r="R79" s="255">
        <v>3</v>
      </c>
      <c r="S79" s="255">
        <v>0</v>
      </c>
      <c r="T79" s="255">
        <f>SUM(R79:S79)</f>
        <v>3</v>
      </c>
      <c r="U79" s="255">
        <v>79</v>
      </c>
      <c r="V79" s="255">
        <v>59</v>
      </c>
      <c r="W79" s="255">
        <f>SUM(U79:V79)</f>
        <v>138</v>
      </c>
    </row>
    <row r="80" spans="1:23" s="167" customFormat="1" ht="27.75">
      <c r="A80" s="703" t="s">
        <v>1139</v>
      </c>
      <c r="B80" s="704"/>
      <c r="C80" s="467">
        <f aca="true" t="shared" si="22" ref="C80:W80">SUM(C75:C79)</f>
        <v>282</v>
      </c>
      <c r="D80" s="467">
        <f t="shared" si="22"/>
        <v>158</v>
      </c>
      <c r="E80" s="258">
        <f t="shared" si="22"/>
        <v>440</v>
      </c>
      <c r="F80" s="257">
        <f t="shared" si="22"/>
        <v>3</v>
      </c>
      <c r="G80" s="257">
        <f t="shared" si="22"/>
        <v>0</v>
      </c>
      <c r="H80" s="257">
        <f t="shared" si="22"/>
        <v>3</v>
      </c>
      <c r="I80" s="257">
        <f t="shared" si="22"/>
        <v>79</v>
      </c>
      <c r="J80" s="257">
        <f t="shared" si="22"/>
        <v>44</v>
      </c>
      <c r="K80" s="257">
        <f t="shared" si="22"/>
        <v>123</v>
      </c>
      <c r="L80" s="257">
        <f t="shared" si="22"/>
        <v>146</v>
      </c>
      <c r="M80" s="257">
        <f t="shared" si="22"/>
        <v>78</v>
      </c>
      <c r="N80" s="257">
        <f t="shared" si="22"/>
        <v>224</v>
      </c>
      <c r="O80" s="257">
        <f t="shared" si="22"/>
        <v>57</v>
      </c>
      <c r="P80" s="257">
        <f t="shared" si="22"/>
        <v>8</v>
      </c>
      <c r="Q80" s="257">
        <f t="shared" si="22"/>
        <v>65</v>
      </c>
      <c r="R80" s="257">
        <f t="shared" si="22"/>
        <v>12</v>
      </c>
      <c r="S80" s="257">
        <f t="shared" si="22"/>
        <v>10</v>
      </c>
      <c r="T80" s="257">
        <f t="shared" si="22"/>
        <v>22</v>
      </c>
      <c r="U80" s="257">
        <f t="shared" si="22"/>
        <v>270</v>
      </c>
      <c r="V80" s="257">
        <f t="shared" si="22"/>
        <v>148</v>
      </c>
      <c r="W80" s="257">
        <f t="shared" si="22"/>
        <v>418</v>
      </c>
    </row>
    <row r="81" spans="1:23" s="167" customFormat="1" ht="24">
      <c r="A81" s="271"/>
      <c r="B81" s="506" t="s">
        <v>1138</v>
      </c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3"/>
    </row>
    <row r="82" spans="1:23" s="167" customFormat="1" ht="24">
      <c r="A82" s="253">
        <v>49</v>
      </c>
      <c r="B82" s="254" t="s">
        <v>1140</v>
      </c>
      <c r="C82" s="255">
        <v>65</v>
      </c>
      <c r="D82" s="255">
        <v>81</v>
      </c>
      <c r="E82" s="253">
        <f>SUM(C82:D82)</f>
        <v>146</v>
      </c>
      <c r="F82" s="255">
        <v>4</v>
      </c>
      <c r="G82" s="255">
        <v>8</v>
      </c>
      <c r="H82" s="255">
        <f>SUM(F82:G82)</f>
        <v>12</v>
      </c>
      <c r="I82" s="255">
        <v>29</v>
      </c>
      <c r="J82" s="255">
        <v>25</v>
      </c>
      <c r="K82" s="255">
        <f>SUM(I82:J82)</f>
        <v>54</v>
      </c>
      <c r="L82" s="255">
        <v>24</v>
      </c>
      <c r="M82" s="255">
        <v>40</v>
      </c>
      <c r="N82" s="255">
        <f>SUM(L82:M82)</f>
        <v>64</v>
      </c>
      <c r="O82" s="255">
        <v>7</v>
      </c>
      <c r="P82" s="255">
        <v>7</v>
      </c>
      <c r="Q82" s="255">
        <f>SUM(O82:P82)</f>
        <v>14</v>
      </c>
      <c r="R82" s="255">
        <v>14</v>
      </c>
      <c r="S82" s="255">
        <v>33</v>
      </c>
      <c r="T82" s="255">
        <f>SUM(R82:S82)</f>
        <v>47</v>
      </c>
      <c r="U82" s="255">
        <v>50</v>
      </c>
      <c r="V82" s="255">
        <v>47</v>
      </c>
      <c r="W82" s="255">
        <f>SUM(U82:V82)</f>
        <v>97</v>
      </c>
    </row>
    <row r="83" spans="1:23" s="167" customFormat="1" ht="24">
      <c r="A83" s="253">
        <v>50</v>
      </c>
      <c r="B83" s="254" t="s">
        <v>1149</v>
      </c>
      <c r="C83" s="255">
        <v>101</v>
      </c>
      <c r="D83" s="255">
        <v>23</v>
      </c>
      <c r="E83" s="253">
        <f>SUM(C83:D83)</f>
        <v>124</v>
      </c>
      <c r="F83" s="255">
        <v>0</v>
      </c>
      <c r="G83" s="255">
        <v>0</v>
      </c>
      <c r="H83" s="255">
        <f>SUM(F83:G83)</f>
        <v>0</v>
      </c>
      <c r="I83" s="255">
        <v>13</v>
      </c>
      <c r="J83" s="255">
        <v>3</v>
      </c>
      <c r="K83" s="255">
        <f>SUM(I83:J83)</f>
        <v>16</v>
      </c>
      <c r="L83" s="255">
        <v>60</v>
      </c>
      <c r="M83" s="255">
        <v>9</v>
      </c>
      <c r="N83" s="255">
        <f>SUM(L83:M83)</f>
        <v>69</v>
      </c>
      <c r="O83" s="255">
        <v>28</v>
      </c>
      <c r="P83" s="255">
        <v>11</v>
      </c>
      <c r="Q83" s="255">
        <f>SUM(O83:P83)</f>
        <v>39</v>
      </c>
      <c r="R83" s="255">
        <v>80</v>
      </c>
      <c r="S83" s="255">
        <v>17</v>
      </c>
      <c r="T83" s="255">
        <f>SUM(R83:S83)</f>
        <v>97</v>
      </c>
      <c r="U83" s="255">
        <v>21</v>
      </c>
      <c r="V83" s="255">
        <v>6</v>
      </c>
      <c r="W83" s="255">
        <f>SUM(U83:V83)</f>
        <v>27</v>
      </c>
    </row>
    <row r="84" spans="1:23" s="167" customFormat="1" ht="24">
      <c r="A84" s="253">
        <v>51</v>
      </c>
      <c r="B84" s="254" t="s">
        <v>1155</v>
      </c>
      <c r="C84" s="255">
        <v>133</v>
      </c>
      <c r="D84" s="255">
        <v>50</v>
      </c>
      <c r="E84" s="253">
        <f>SUM(C84:D84)</f>
        <v>183</v>
      </c>
      <c r="F84" s="255">
        <v>5</v>
      </c>
      <c r="G84" s="255">
        <v>4</v>
      </c>
      <c r="H84" s="255">
        <f>SUM(F84:G84)</f>
        <v>9</v>
      </c>
      <c r="I84" s="255">
        <v>45</v>
      </c>
      <c r="J84" s="255">
        <v>4</v>
      </c>
      <c r="K84" s="255">
        <f>SUM(I84:J84)</f>
        <v>49</v>
      </c>
      <c r="L84" s="255">
        <v>61</v>
      </c>
      <c r="M84" s="255">
        <v>28</v>
      </c>
      <c r="N84" s="255">
        <f>SUM(L84:M84)</f>
        <v>89</v>
      </c>
      <c r="O84" s="255">
        <v>22</v>
      </c>
      <c r="P84" s="255">
        <v>14</v>
      </c>
      <c r="Q84" s="255">
        <f>SUM(O84:P84)</f>
        <v>36</v>
      </c>
      <c r="R84" s="255">
        <v>37</v>
      </c>
      <c r="S84" s="255">
        <v>10</v>
      </c>
      <c r="T84" s="255">
        <f>SUM(R84:S84)</f>
        <v>47</v>
      </c>
      <c r="U84" s="255">
        <v>15</v>
      </c>
      <c r="V84" s="255">
        <v>7</v>
      </c>
      <c r="W84" s="255">
        <f>SUM(U84:V84)</f>
        <v>22</v>
      </c>
    </row>
    <row r="85" spans="1:23" s="167" customFormat="1" ht="24">
      <c r="A85" s="253">
        <v>52</v>
      </c>
      <c r="B85" s="254" t="s">
        <v>1161</v>
      </c>
      <c r="C85" s="255">
        <v>90</v>
      </c>
      <c r="D85" s="255">
        <v>0</v>
      </c>
      <c r="E85" s="253">
        <f>SUM(C85:D85)</f>
        <v>90</v>
      </c>
      <c r="F85" s="255">
        <v>0</v>
      </c>
      <c r="G85" s="255">
        <v>0</v>
      </c>
      <c r="H85" s="255">
        <f>SUM(F85:G85)</f>
        <v>0</v>
      </c>
      <c r="I85" s="255">
        <v>8</v>
      </c>
      <c r="J85" s="255">
        <v>0</v>
      </c>
      <c r="K85" s="255">
        <f>SUM(I85:J85)</f>
        <v>8</v>
      </c>
      <c r="L85" s="255">
        <v>22</v>
      </c>
      <c r="M85" s="255">
        <v>0</v>
      </c>
      <c r="N85" s="255">
        <f>SUM(L85:M85)</f>
        <v>22</v>
      </c>
      <c r="O85" s="255">
        <v>61</v>
      </c>
      <c r="P85" s="255">
        <v>0</v>
      </c>
      <c r="Q85" s="255">
        <f>SUM(O85:P85)</f>
        <v>61</v>
      </c>
      <c r="R85" s="255">
        <v>27</v>
      </c>
      <c r="S85" s="255">
        <v>0</v>
      </c>
      <c r="T85" s="255">
        <f>SUM(R85:S85)</f>
        <v>27</v>
      </c>
      <c r="U85" s="255">
        <v>64</v>
      </c>
      <c r="V85" s="255">
        <v>0</v>
      </c>
      <c r="W85" s="255">
        <f>SUM(U85:V85)</f>
        <v>64</v>
      </c>
    </row>
    <row r="86" spans="1:23" s="167" customFormat="1" ht="24">
      <c r="A86" s="253">
        <v>53</v>
      </c>
      <c r="B86" s="254" t="s">
        <v>1167</v>
      </c>
      <c r="C86" s="255">
        <v>71</v>
      </c>
      <c r="D86" s="255">
        <v>0</v>
      </c>
      <c r="E86" s="253">
        <f>SUM(C86:D86)</f>
        <v>71</v>
      </c>
      <c r="F86" s="255">
        <v>1</v>
      </c>
      <c r="G86" s="255">
        <v>0</v>
      </c>
      <c r="H86" s="255">
        <f>SUM(F86:G86)</f>
        <v>1</v>
      </c>
      <c r="I86" s="255">
        <v>23</v>
      </c>
      <c r="J86" s="255">
        <v>0</v>
      </c>
      <c r="K86" s="255">
        <f>SUM(I86:J86)</f>
        <v>23</v>
      </c>
      <c r="L86" s="255">
        <v>37</v>
      </c>
      <c r="M86" s="255">
        <v>0</v>
      </c>
      <c r="N86" s="255">
        <f>SUM(L86:M86)</f>
        <v>37</v>
      </c>
      <c r="O86" s="255">
        <v>16</v>
      </c>
      <c r="P86" s="255">
        <v>0</v>
      </c>
      <c r="Q86" s="255">
        <f>SUM(O86:P86)</f>
        <v>16</v>
      </c>
      <c r="R86" s="255">
        <v>25</v>
      </c>
      <c r="S86" s="255">
        <v>0</v>
      </c>
      <c r="T86" s="255">
        <f>SUM(R86:S86)</f>
        <v>25</v>
      </c>
      <c r="U86" s="255">
        <v>52</v>
      </c>
      <c r="V86" s="255">
        <v>0</v>
      </c>
      <c r="W86" s="255">
        <f>SUM(U86:V86)</f>
        <v>52</v>
      </c>
    </row>
    <row r="87" spans="1:23" s="167" customFormat="1" ht="27.75">
      <c r="A87" s="703" t="s">
        <v>1139</v>
      </c>
      <c r="B87" s="704"/>
      <c r="C87" s="257">
        <f aca="true" t="shared" si="23" ref="C87:W87">SUM(C82:C86)</f>
        <v>460</v>
      </c>
      <c r="D87" s="257">
        <f t="shared" si="23"/>
        <v>154</v>
      </c>
      <c r="E87" s="258">
        <f t="shared" si="23"/>
        <v>614</v>
      </c>
      <c r="F87" s="257">
        <f t="shared" si="23"/>
        <v>10</v>
      </c>
      <c r="G87" s="257">
        <f t="shared" si="23"/>
        <v>12</v>
      </c>
      <c r="H87" s="257">
        <f t="shared" si="23"/>
        <v>22</v>
      </c>
      <c r="I87" s="257">
        <f t="shared" si="23"/>
        <v>118</v>
      </c>
      <c r="J87" s="257">
        <f t="shared" si="23"/>
        <v>32</v>
      </c>
      <c r="K87" s="257">
        <f t="shared" si="23"/>
        <v>150</v>
      </c>
      <c r="L87" s="257">
        <f t="shared" si="23"/>
        <v>204</v>
      </c>
      <c r="M87" s="257">
        <f t="shared" si="23"/>
        <v>77</v>
      </c>
      <c r="N87" s="257">
        <f t="shared" si="23"/>
        <v>281</v>
      </c>
      <c r="O87" s="257">
        <f t="shared" si="23"/>
        <v>134</v>
      </c>
      <c r="P87" s="257">
        <f t="shared" si="23"/>
        <v>32</v>
      </c>
      <c r="Q87" s="257">
        <f t="shared" si="23"/>
        <v>166</v>
      </c>
      <c r="R87" s="257">
        <f t="shared" si="23"/>
        <v>183</v>
      </c>
      <c r="S87" s="257">
        <f t="shared" si="23"/>
        <v>60</v>
      </c>
      <c r="T87" s="257">
        <f t="shared" si="23"/>
        <v>243</v>
      </c>
      <c r="U87" s="257">
        <f t="shared" si="23"/>
        <v>202</v>
      </c>
      <c r="V87" s="257">
        <f t="shared" si="23"/>
        <v>60</v>
      </c>
      <c r="W87" s="257">
        <f t="shared" si="23"/>
        <v>262</v>
      </c>
    </row>
    <row r="88" spans="1:23" s="167" customFormat="1" ht="24">
      <c r="A88" s="271"/>
      <c r="B88" s="497" t="s">
        <v>1286</v>
      </c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3"/>
    </row>
    <row r="89" spans="1:23" s="167" customFormat="1" ht="24">
      <c r="A89" s="253">
        <v>54</v>
      </c>
      <c r="B89" s="206" t="s">
        <v>1173</v>
      </c>
      <c r="C89" s="255">
        <v>39</v>
      </c>
      <c r="D89" s="255">
        <v>47</v>
      </c>
      <c r="E89" s="255">
        <f>SUM(C89:D89)</f>
        <v>86</v>
      </c>
      <c r="F89" s="255">
        <v>39</v>
      </c>
      <c r="G89" s="255">
        <v>39</v>
      </c>
      <c r="H89" s="255">
        <f>SUM(F89:G89)</f>
        <v>78</v>
      </c>
      <c r="I89" s="255">
        <v>0</v>
      </c>
      <c r="J89" s="255">
        <v>8</v>
      </c>
      <c r="K89" s="255">
        <f>SUM(I89:J89)</f>
        <v>8</v>
      </c>
      <c r="L89" s="255">
        <v>0</v>
      </c>
      <c r="M89" s="255">
        <v>0</v>
      </c>
      <c r="N89" s="255">
        <v>0</v>
      </c>
      <c r="O89" s="255">
        <v>0</v>
      </c>
      <c r="P89" s="255">
        <v>0</v>
      </c>
      <c r="Q89" s="255">
        <v>0</v>
      </c>
      <c r="R89" s="255">
        <v>0</v>
      </c>
      <c r="S89" s="255">
        <v>0</v>
      </c>
      <c r="T89" s="255">
        <v>0</v>
      </c>
      <c r="U89" s="255">
        <v>39</v>
      </c>
      <c r="V89" s="255">
        <v>47</v>
      </c>
      <c r="W89" s="255">
        <f>SUM(U89:V89)</f>
        <v>86</v>
      </c>
    </row>
    <row r="90" spans="1:23" s="167" customFormat="1" ht="24">
      <c r="A90" s="253">
        <v>55</v>
      </c>
      <c r="B90" s="264" t="s">
        <v>1257</v>
      </c>
      <c r="C90" s="255">
        <v>115</v>
      </c>
      <c r="D90" s="255">
        <v>85</v>
      </c>
      <c r="E90" s="255">
        <f>SUM(C90:D90)</f>
        <v>200</v>
      </c>
      <c r="F90" s="255">
        <v>17</v>
      </c>
      <c r="G90" s="255">
        <v>0</v>
      </c>
      <c r="H90" s="255">
        <f>SUM(F90:G90)</f>
        <v>17</v>
      </c>
      <c r="I90" s="255">
        <v>0</v>
      </c>
      <c r="J90" s="255">
        <v>40</v>
      </c>
      <c r="K90" s="255">
        <f>SUM(I90:J90)</f>
        <v>40</v>
      </c>
      <c r="L90" s="255">
        <v>48</v>
      </c>
      <c r="M90" s="255">
        <v>45</v>
      </c>
      <c r="N90" s="255">
        <f>SUM(L90:M90)</f>
        <v>93</v>
      </c>
      <c r="O90" s="255">
        <v>50</v>
      </c>
      <c r="P90" s="255">
        <v>0</v>
      </c>
      <c r="Q90" s="255">
        <f>SUM(O90:P90)</f>
        <v>50</v>
      </c>
      <c r="R90" s="255">
        <v>98</v>
      </c>
      <c r="S90" s="255">
        <v>45</v>
      </c>
      <c r="T90" s="255">
        <f>SUM(R90:S90)</f>
        <v>143</v>
      </c>
      <c r="U90" s="255">
        <v>17</v>
      </c>
      <c r="V90" s="255">
        <v>40</v>
      </c>
      <c r="W90" s="255">
        <f>SUM(U90:V90)</f>
        <v>57</v>
      </c>
    </row>
    <row r="91" spans="1:23" s="167" customFormat="1" ht="24">
      <c r="A91" s="253">
        <v>56</v>
      </c>
      <c r="B91" s="264" t="s">
        <v>1268</v>
      </c>
      <c r="C91" s="255">
        <v>269</v>
      </c>
      <c r="D91" s="255">
        <v>170</v>
      </c>
      <c r="E91" s="255">
        <f>SUM(C91:D91)</f>
        <v>439</v>
      </c>
      <c r="F91" s="255">
        <v>20</v>
      </c>
      <c r="G91" s="255">
        <v>5</v>
      </c>
      <c r="H91" s="255">
        <f>SUM(F91:G91)</f>
        <v>25</v>
      </c>
      <c r="I91" s="255">
        <v>27</v>
      </c>
      <c r="J91" s="255">
        <v>0</v>
      </c>
      <c r="K91" s="255">
        <f>SUM(I91:J91)</f>
        <v>27</v>
      </c>
      <c r="L91" s="255">
        <v>100</v>
      </c>
      <c r="M91" s="255">
        <v>0</v>
      </c>
      <c r="N91" s="255">
        <f>SUM(L91:M91)</f>
        <v>100</v>
      </c>
      <c r="O91" s="255">
        <v>122</v>
      </c>
      <c r="P91" s="255">
        <v>51</v>
      </c>
      <c r="Q91" s="255">
        <f>SUM(O91:P91)</f>
        <v>173</v>
      </c>
      <c r="R91" s="255">
        <v>222</v>
      </c>
      <c r="S91" s="255">
        <v>51</v>
      </c>
      <c r="T91" s="255">
        <f>SUM(R91:S91)</f>
        <v>273</v>
      </c>
      <c r="U91" s="255">
        <v>47</v>
      </c>
      <c r="V91" s="255">
        <v>5</v>
      </c>
      <c r="W91" s="255">
        <f>SUM(U91:V91)</f>
        <v>52</v>
      </c>
    </row>
    <row r="92" spans="1:23" s="167" customFormat="1" ht="24">
      <c r="A92" s="253">
        <v>57</v>
      </c>
      <c r="B92" s="264" t="s">
        <v>1278</v>
      </c>
      <c r="C92" s="255">
        <v>37</v>
      </c>
      <c r="D92" s="255">
        <v>87</v>
      </c>
      <c r="E92" s="255">
        <f>SUM(C92:D92)</f>
        <v>124</v>
      </c>
      <c r="F92" s="255">
        <v>6</v>
      </c>
      <c r="G92" s="255">
        <v>7</v>
      </c>
      <c r="H92" s="255">
        <f>SUM(F92:G92)</f>
        <v>13</v>
      </c>
      <c r="I92" s="255">
        <v>6</v>
      </c>
      <c r="J92" s="255">
        <v>7</v>
      </c>
      <c r="K92" s="255">
        <f>SUM(I92:J92)</f>
        <v>13</v>
      </c>
      <c r="L92" s="255">
        <v>10</v>
      </c>
      <c r="M92" s="255">
        <v>73</v>
      </c>
      <c r="N92" s="255">
        <f>SUM(L92:M92)</f>
        <v>83</v>
      </c>
      <c r="O92" s="255">
        <v>15</v>
      </c>
      <c r="P92" s="255">
        <v>0</v>
      </c>
      <c r="Q92" s="255">
        <f>SUM(O92:P92)</f>
        <v>15</v>
      </c>
      <c r="R92" s="255">
        <v>25</v>
      </c>
      <c r="S92" s="255">
        <v>73</v>
      </c>
      <c r="T92" s="255">
        <f>SUM(R92:S92)</f>
        <v>98</v>
      </c>
      <c r="U92" s="255">
        <v>12</v>
      </c>
      <c r="V92" s="255">
        <v>14</v>
      </c>
      <c r="W92" s="255">
        <f>SUM(U92:V92)</f>
        <v>26</v>
      </c>
    </row>
    <row r="93" spans="1:23" s="167" customFormat="1" ht="27.75">
      <c r="A93" s="703" t="s">
        <v>1139</v>
      </c>
      <c r="B93" s="704"/>
      <c r="C93" s="257">
        <f aca="true" t="shared" si="24" ref="C93:W93">SUM(C89:C92)</f>
        <v>460</v>
      </c>
      <c r="D93" s="257">
        <f t="shared" si="24"/>
        <v>389</v>
      </c>
      <c r="E93" s="257">
        <f t="shared" si="24"/>
        <v>849</v>
      </c>
      <c r="F93" s="257">
        <f t="shared" si="24"/>
        <v>82</v>
      </c>
      <c r="G93" s="257">
        <f t="shared" si="24"/>
        <v>51</v>
      </c>
      <c r="H93" s="257">
        <f t="shared" si="24"/>
        <v>133</v>
      </c>
      <c r="I93" s="257">
        <f t="shared" si="24"/>
        <v>33</v>
      </c>
      <c r="J93" s="257">
        <f t="shared" si="24"/>
        <v>55</v>
      </c>
      <c r="K93" s="257">
        <f t="shared" si="24"/>
        <v>88</v>
      </c>
      <c r="L93" s="257">
        <f t="shared" si="24"/>
        <v>158</v>
      </c>
      <c r="M93" s="257">
        <f t="shared" si="24"/>
        <v>118</v>
      </c>
      <c r="N93" s="257">
        <f t="shared" si="24"/>
        <v>276</v>
      </c>
      <c r="O93" s="257">
        <f t="shared" si="24"/>
        <v>187</v>
      </c>
      <c r="P93" s="257">
        <f t="shared" si="24"/>
        <v>51</v>
      </c>
      <c r="Q93" s="257">
        <f t="shared" si="24"/>
        <v>238</v>
      </c>
      <c r="R93" s="257">
        <f t="shared" si="24"/>
        <v>345</v>
      </c>
      <c r="S93" s="257">
        <f t="shared" si="24"/>
        <v>169</v>
      </c>
      <c r="T93" s="257">
        <f t="shared" si="24"/>
        <v>514</v>
      </c>
      <c r="U93" s="257">
        <f t="shared" si="24"/>
        <v>115</v>
      </c>
      <c r="V93" s="257">
        <f t="shared" si="24"/>
        <v>106</v>
      </c>
      <c r="W93" s="257">
        <f t="shared" si="24"/>
        <v>221</v>
      </c>
    </row>
    <row r="94" spans="1:23" s="167" customFormat="1" ht="24">
      <c r="A94" s="271"/>
      <c r="B94" s="506" t="s">
        <v>1381</v>
      </c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3"/>
    </row>
    <row r="95" spans="1:23" s="167" customFormat="1" ht="24">
      <c r="A95" s="253">
        <v>58</v>
      </c>
      <c r="B95" s="256" t="s">
        <v>1331</v>
      </c>
      <c r="C95" s="255">
        <v>0</v>
      </c>
      <c r="D95" s="255">
        <v>26</v>
      </c>
      <c r="E95" s="253">
        <f aca="true" t="shared" si="25" ref="E95:E101">SUM(C95:D95)</f>
        <v>26</v>
      </c>
      <c r="F95" s="255">
        <v>0</v>
      </c>
      <c r="G95" s="255">
        <v>0</v>
      </c>
      <c r="H95" s="255">
        <f aca="true" t="shared" si="26" ref="H95:H101">SUM(F95:G95)</f>
        <v>0</v>
      </c>
      <c r="I95" s="255">
        <v>0</v>
      </c>
      <c r="J95" s="255">
        <v>0</v>
      </c>
      <c r="K95" s="255">
        <f aca="true" t="shared" si="27" ref="K95:K101">SUM(I95:J95)</f>
        <v>0</v>
      </c>
      <c r="L95" s="255">
        <v>0</v>
      </c>
      <c r="M95" s="255">
        <v>0</v>
      </c>
      <c r="N95" s="255">
        <f aca="true" t="shared" si="28" ref="N95:N101">SUM(L95:M95)</f>
        <v>0</v>
      </c>
      <c r="O95" s="255">
        <v>0</v>
      </c>
      <c r="P95" s="255">
        <v>26</v>
      </c>
      <c r="Q95" s="255">
        <f aca="true" t="shared" si="29" ref="Q95:Q101">SUM(O95:P95)</f>
        <v>26</v>
      </c>
      <c r="R95" s="255">
        <v>0</v>
      </c>
      <c r="S95" s="255">
        <v>0</v>
      </c>
      <c r="T95" s="255">
        <f aca="true" t="shared" si="30" ref="T95:T101">SUM(R95:S95)</f>
        <v>0</v>
      </c>
      <c r="U95" s="255">
        <v>0</v>
      </c>
      <c r="V95" s="255">
        <v>0</v>
      </c>
      <c r="W95" s="255">
        <f aca="true" t="shared" si="31" ref="W95:W101">SUM(U95:V95)</f>
        <v>0</v>
      </c>
    </row>
    <row r="96" spans="1:23" s="167" customFormat="1" ht="24">
      <c r="A96" s="253">
        <v>59</v>
      </c>
      <c r="B96" s="256" t="s">
        <v>1332</v>
      </c>
      <c r="C96" s="255">
        <v>73</v>
      </c>
      <c r="D96" s="255">
        <v>9</v>
      </c>
      <c r="E96" s="253">
        <f t="shared" si="25"/>
        <v>82</v>
      </c>
      <c r="F96" s="255">
        <v>0</v>
      </c>
      <c r="G96" s="255">
        <v>0</v>
      </c>
      <c r="H96" s="255">
        <f t="shared" si="26"/>
        <v>0</v>
      </c>
      <c r="I96" s="255">
        <v>0</v>
      </c>
      <c r="J96" s="255">
        <v>0</v>
      </c>
      <c r="K96" s="255">
        <f t="shared" si="27"/>
        <v>0</v>
      </c>
      <c r="L96" s="255">
        <v>0</v>
      </c>
      <c r="M96" s="255">
        <v>0</v>
      </c>
      <c r="N96" s="255">
        <f t="shared" si="28"/>
        <v>0</v>
      </c>
      <c r="O96" s="255">
        <v>73</v>
      </c>
      <c r="P96" s="255">
        <v>9</v>
      </c>
      <c r="Q96" s="255">
        <f t="shared" si="29"/>
        <v>82</v>
      </c>
      <c r="R96" s="255">
        <v>0</v>
      </c>
      <c r="S96" s="255">
        <v>0</v>
      </c>
      <c r="T96" s="255">
        <f t="shared" si="30"/>
        <v>0</v>
      </c>
      <c r="U96" s="255">
        <v>0</v>
      </c>
      <c r="V96" s="255">
        <v>0</v>
      </c>
      <c r="W96" s="255">
        <f t="shared" si="31"/>
        <v>0</v>
      </c>
    </row>
    <row r="97" spans="1:23" s="167" customFormat="1" ht="24">
      <c r="A97" s="253">
        <v>60</v>
      </c>
      <c r="B97" s="256" t="s">
        <v>1333</v>
      </c>
      <c r="C97" s="255">
        <v>63</v>
      </c>
      <c r="D97" s="255">
        <v>61</v>
      </c>
      <c r="E97" s="253">
        <f t="shared" si="25"/>
        <v>124</v>
      </c>
      <c r="F97" s="255">
        <v>1</v>
      </c>
      <c r="G97" s="255">
        <v>1</v>
      </c>
      <c r="H97" s="255">
        <f t="shared" si="26"/>
        <v>2</v>
      </c>
      <c r="I97" s="255">
        <v>22</v>
      </c>
      <c r="J97" s="255">
        <v>28</v>
      </c>
      <c r="K97" s="255">
        <f t="shared" si="27"/>
        <v>50</v>
      </c>
      <c r="L97" s="255">
        <v>38</v>
      </c>
      <c r="M97" s="255">
        <v>33</v>
      </c>
      <c r="N97" s="255">
        <f t="shared" si="28"/>
        <v>71</v>
      </c>
      <c r="O97" s="255">
        <v>0</v>
      </c>
      <c r="P97" s="255">
        <v>1</v>
      </c>
      <c r="Q97" s="255">
        <f t="shared" si="29"/>
        <v>1</v>
      </c>
      <c r="R97" s="255">
        <v>50</v>
      </c>
      <c r="S97" s="255">
        <v>55</v>
      </c>
      <c r="T97" s="255">
        <f t="shared" si="30"/>
        <v>105</v>
      </c>
      <c r="U97" s="255">
        <v>11</v>
      </c>
      <c r="V97" s="255">
        <v>8</v>
      </c>
      <c r="W97" s="255">
        <f t="shared" si="31"/>
        <v>19</v>
      </c>
    </row>
    <row r="98" spans="1:23" s="167" customFormat="1" ht="27.75">
      <c r="A98" s="703" t="s">
        <v>1139</v>
      </c>
      <c r="B98" s="704"/>
      <c r="C98" s="257">
        <f aca="true" t="shared" si="32" ref="C98:W98">SUM(C95:C97)</f>
        <v>136</v>
      </c>
      <c r="D98" s="257">
        <f t="shared" si="32"/>
        <v>96</v>
      </c>
      <c r="E98" s="258">
        <f t="shared" si="32"/>
        <v>232</v>
      </c>
      <c r="F98" s="257">
        <f t="shared" si="32"/>
        <v>1</v>
      </c>
      <c r="G98" s="257">
        <f t="shared" si="32"/>
        <v>1</v>
      </c>
      <c r="H98" s="257">
        <f t="shared" si="32"/>
        <v>2</v>
      </c>
      <c r="I98" s="257">
        <f t="shared" si="32"/>
        <v>22</v>
      </c>
      <c r="J98" s="257">
        <f t="shared" si="32"/>
        <v>28</v>
      </c>
      <c r="K98" s="257">
        <f t="shared" si="32"/>
        <v>50</v>
      </c>
      <c r="L98" s="257">
        <f t="shared" si="32"/>
        <v>38</v>
      </c>
      <c r="M98" s="257">
        <f t="shared" si="32"/>
        <v>33</v>
      </c>
      <c r="N98" s="257">
        <f t="shared" si="32"/>
        <v>71</v>
      </c>
      <c r="O98" s="257">
        <f t="shared" si="32"/>
        <v>73</v>
      </c>
      <c r="P98" s="257">
        <f t="shared" si="32"/>
        <v>36</v>
      </c>
      <c r="Q98" s="257">
        <f t="shared" si="32"/>
        <v>109</v>
      </c>
      <c r="R98" s="257">
        <f t="shared" si="32"/>
        <v>50</v>
      </c>
      <c r="S98" s="257">
        <f t="shared" si="32"/>
        <v>55</v>
      </c>
      <c r="T98" s="257">
        <f t="shared" si="32"/>
        <v>105</v>
      </c>
      <c r="U98" s="257">
        <f t="shared" si="32"/>
        <v>11</v>
      </c>
      <c r="V98" s="257">
        <f t="shared" si="32"/>
        <v>8</v>
      </c>
      <c r="W98" s="257">
        <f t="shared" si="32"/>
        <v>19</v>
      </c>
    </row>
    <row r="99" spans="1:23" s="167" customFormat="1" ht="24">
      <c r="A99" s="355"/>
      <c r="B99" s="507" t="s">
        <v>1380</v>
      </c>
      <c r="C99" s="270"/>
      <c r="D99" s="270"/>
      <c r="E99" s="355"/>
      <c r="F99" s="270"/>
      <c r="G99" s="270"/>
      <c r="H99" s="270"/>
      <c r="I99" s="270"/>
      <c r="J99" s="270"/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</row>
    <row r="100" spans="1:23" s="167" customFormat="1" ht="24">
      <c r="A100" s="253">
        <v>61</v>
      </c>
      <c r="B100" s="6" t="s">
        <v>1334</v>
      </c>
      <c r="C100" s="255">
        <v>92</v>
      </c>
      <c r="D100" s="255">
        <v>40</v>
      </c>
      <c r="E100" s="253">
        <f t="shared" si="25"/>
        <v>132</v>
      </c>
      <c r="F100" s="255">
        <v>49</v>
      </c>
      <c r="G100" s="255">
        <v>22</v>
      </c>
      <c r="H100" s="255">
        <f t="shared" si="26"/>
        <v>71</v>
      </c>
      <c r="I100" s="255">
        <v>17</v>
      </c>
      <c r="J100" s="255">
        <v>6</v>
      </c>
      <c r="K100" s="255">
        <f t="shared" si="27"/>
        <v>23</v>
      </c>
      <c r="L100" s="255">
        <v>6</v>
      </c>
      <c r="M100" s="255">
        <v>0</v>
      </c>
      <c r="N100" s="255">
        <f t="shared" si="28"/>
        <v>6</v>
      </c>
      <c r="O100" s="255">
        <v>21</v>
      </c>
      <c r="P100" s="255">
        <v>11</v>
      </c>
      <c r="Q100" s="255">
        <f t="shared" si="29"/>
        <v>32</v>
      </c>
      <c r="R100" s="255">
        <v>16</v>
      </c>
      <c r="S100" s="255">
        <v>4</v>
      </c>
      <c r="T100" s="255">
        <f t="shared" si="30"/>
        <v>20</v>
      </c>
      <c r="U100" s="255">
        <v>77</v>
      </c>
      <c r="V100" s="255">
        <v>35</v>
      </c>
      <c r="W100" s="255">
        <f t="shared" si="31"/>
        <v>112</v>
      </c>
    </row>
    <row r="101" spans="1:23" s="167" customFormat="1" ht="24">
      <c r="A101" s="253">
        <v>62</v>
      </c>
      <c r="B101" s="6" t="s">
        <v>1335</v>
      </c>
      <c r="C101" s="255">
        <v>24</v>
      </c>
      <c r="D101" s="255">
        <v>32</v>
      </c>
      <c r="E101" s="253">
        <f t="shared" si="25"/>
        <v>56</v>
      </c>
      <c r="F101" s="255">
        <v>15</v>
      </c>
      <c r="G101" s="255">
        <v>21</v>
      </c>
      <c r="H101" s="255">
        <f t="shared" si="26"/>
        <v>36</v>
      </c>
      <c r="I101" s="255">
        <v>5</v>
      </c>
      <c r="J101" s="255">
        <v>6</v>
      </c>
      <c r="K101" s="255">
        <f t="shared" si="27"/>
        <v>11</v>
      </c>
      <c r="L101" s="255">
        <v>5</v>
      </c>
      <c r="M101" s="255">
        <v>4</v>
      </c>
      <c r="N101" s="255">
        <f t="shared" si="28"/>
        <v>9</v>
      </c>
      <c r="O101" s="255">
        <v>0</v>
      </c>
      <c r="P101" s="255">
        <v>0</v>
      </c>
      <c r="Q101" s="255">
        <f t="shared" si="29"/>
        <v>0</v>
      </c>
      <c r="R101" s="255">
        <v>4</v>
      </c>
      <c r="S101" s="255">
        <v>5</v>
      </c>
      <c r="T101" s="255">
        <f t="shared" si="30"/>
        <v>9</v>
      </c>
      <c r="U101" s="255">
        <v>20</v>
      </c>
      <c r="V101" s="255">
        <v>27</v>
      </c>
      <c r="W101" s="255">
        <f t="shared" si="31"/>
        <v>47</v>
      </c>
    </row>
    <row r="102" spans="1:23" ht="27.75">
      <c r="A102" s="703" t="s">
        <v>1139</v>
      </c>
      <c r="B102" s="704"/>
      <c r="C102" s="468">
        <f aca="true" t="shared" si="33" ref="C102:W102">SUM(C100:C101)</f>
        <v>116</v>
      </c>
      <c r="D102" s="468">
        <f t="shared" si="33"/>
        <v>72</v>
      </c>
      <c r="E102" s="468">
        <f t="shared" si="33"/>
        <v>188</v>
      </c>
      <c r="F102" s="468">
        <f t="shared" si="33"/>
        <v>64</v>
      </c>
      <c r="G102" s="468">
        <f t="shared" si="33"/>
        <v>43</v>
      </c>
      <c r="H102" s="468">
        <f t="shared" si="33"/>
        <v>107</v>
      </c>
      <c r="I102" s="468">
        <f t="shared" si="33"/>
        <v>22</v>
      </c>
      <c r="J102" s="468">
        <f t="shared" si="33"/>
        <v>12</v>
      </c>
      <c r="K102" s="468">
        <f t="shared" si="33"/>
        <v>34</v>
      </c>
      <c r="L102" s="468">
        <f t="shared" si="33"/>
        <v>11</v>
      </c>
      <c r="M102" s="468">
        <f t="shared" si="33"/>
        <v>4</v>
      </c>
      <c r="N102" s="468">
        <f t="shared" si="33"/>
        <v>15</v>
      </c>
      <c r="O102" s="468">
        <f t="shared" si="33"/>
        <v>21</v>
      </c>
      <c r="P102" s="468">
        <f t="shared" si="33"/>
        <v>11</v>
      </c>
      <c r="Q102" s="468">
        <f t="shared" si="33"/>
        <v>32</v>
      </c>
      <c r="R102" s="468">
        <f t="shared" si="33"/>
        <v>20</v>
      </c>
      <c r="S102" s="468">
        <f t="shared" si="33"/>
        <v>9</v>
      </c>
      <c r="T102" s="468">
        <f t="shared" si="33"/>
        <v>29</v>
      </c>
      <c r="U102" s="468">
        <f t="shared" si="33"/>
        <v>97</v>
      </c>
      <c r="V102" s="468">
        <f t="shared" si="33"/>
        <v>62</v>
      </c>
      <c r="W102" s="468">
        <f t="shared" si="33"/>
        <v>159</v>
      </c>
    </row>
    <row r="207" spans="1:14" ht="24">
      <c r="A207" s="720" t="s">
        <v>1139</v>
      </c>
      <c r="B207" s="721"/>
      <c r="C207" s="7">
        <f aca="true" t="shared" si="34" ref="C207:N207">SUM(C145:C206)</f>
        <v>0</v>
      </c>
      <c r="D207" s="7">
        <f t="shared" si="34"/>
        <v>0</v>
      </c>
      <c r="E207" s="7">
        <f t="shared" si="34"/>
        <v>0</v>
      </c>
      <c r="F207" s="44">
        <f t="shared" si="34"/>
        <v>0</v>
      </c>
      <c r="G207" s="44">
        <f t="shared" si="34"/>
        <v>0</v>
      </c>
      <c r="H207" s="44">
        <f t="shared" si="34"/>
        <v>0</v>
      </c>
      <c r="I207" s="44">
        <f t="shared" si="34"/>
        <v>0</v>
      </c>
      <c r="J207" s="44">
        <f t="shared" si="34"/>
        <v>0</v>
      </c>
      <c r="K207" s="44">
        <f t="shared" si="34"/>
        <v>0</v>
      </c>
      <c r="L207" s="44">
        <f t="shared" si="34"/>
        <v>0</v>
      </c>
      <c r="M207" s="44">
        <f t="shared" si="34"/>
        <v>0</v>
      </c>
      <c r="N207" s="44">
        <f t="shared" si="34"/>
        <v>0</v>
      </c>
    </row>
    <row r="208" spans="1:14" ht="24">
      <c r="A208" s="45"/>
      <c r="B208" s="10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</row>
    <row r="209" spans="1:15" ht="24">
      <c r="A209" s="45"/>
      <c r="B209" s="10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1:15" ht="24">
      <c r="A210" s="45"/>
      <c r="B210" s="10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ht="24">
      <c r="A211" s="45"/>
      <c r="B211" s="10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ht="24">
      <c r="A212" s="45"/>
      <c r="B212" s="10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ht="24">
      <c r="A213" s="45"/>
      <c r="B213" s="10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ht="24">
      <c r="A214" s="45"/>
      <c r="B214" s="10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1:15" ht="24">
      <c r="A215" s="45"/>
      <c r="B215" s="10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1:15" ht="24">
      <c r="A216" s="45"/>
      <c r="B216" s="10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1:15" ht="24">
      <c r="A217" s="45"/>
      <c r="B217" s="10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1:15" ht="24">
      <c r="A218" s="45"/>
      <c r="B218" s="10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1:15" ht="24">
      <c r="A219" s="45"/>
      <c r="B219" s="10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1:15" ht="24">
      <c r="A220" s="45"/>
      <c r="B220" s="10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</row>
    <row r="221" spans="1:15" ht="24">
      <c r="A221" s="45"/>
      <c r="B221" s="10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</row>
    <row r="222" spans="1:15" ht="24">
      <c r="A222" s="45"/>
      <c r="B222" s="10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</row>
    <row r="223" spans="1:15" ht="24">
      <c r="A223" s="45"/>
      <c r="B223" s="10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</row>
    <row r="224" spans="1:15" ht="24">
      <c r="A224" s="45"/>
      <c r="B224" s="10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1:15" ht="24">
      <c r="A225" s="45"/>
      <c r="B225" s="10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</row>
    <row r="226" spans="1:15" ht="24">
      <c r="A226" s="45"/>
      <c r="B226" s="10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</row>
    <row r="227" spans="1:15" ht="24">
      <c r="A227" s="45"/>
      <c r="B227" s="10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</row>
    <row r="228" spans="1:15" ht="24">
      <c r="A228" s="45"/>
      <c r="B228" s="10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</row>
  </sheetData>
  <sheetProtection/>
  <mergeCells count="36">
    <mergeCell ref="A4:A6"/>
    <mergeCell ref="B4:B6"/>
    <mergeCell ref="C4:D4"/>
    <mergeCell ref="E4:E6"/>
    <mergeCell ref="C5:C6"/>
    <mergeCell ref="U5:V5"/>
    <mergeCell ref="W5:W6"/>
    <mergeCell ref="L5:M5"/>
    <mergeCell ref="F4:Q4"/>
    <mergeCell ref="F5:G5"/>
    <mergeCell ref="H5:H6"/>
    <mergeCell ref="O5:P5"/>
    <mergeCell ref="Q5:Q6"/>
    <mergeCell ref="A207:B207"/>
    <mergeCell ref="A1:W1"/>
    <mergeCell ref="A2:W2"/>
    <mergeCell ref="D5:D6"/>
    <mergeCell ref="I5:J5"/>
    <mergeCell ref="K5:K6"/>
    <mergeCell ref="N5:N6"/>
    <mergeCell ref="R5:S5"/>
    <mergeCell ref="R4:W4"/>
    <mergeCell ref="T5:T6"/>
    <mergeCell ref="A14:B14"/>
    <mergeCell ref="A23:B23"/>
    <mergeCell ref="A39:B39"/>
    <mergeCell ref="A47:B47"/>
    <mergeCell ref="A53:B53"/>
    <mergeCell ref="A64:B64"/>
    <mergeCell ref="A102:B102"/>
    <mergeCell ref="A70:B70"/>
    <mergeCell ref="A73:B73"/>
    <mergeCell ref="A80:B80"/>
    <mergeCell ref="A87:B87"/>
    <mergeCell ref="A93:B93"/>
    <mergeCell ref="A98:B98"/>
  </mergeCells>
  <printOptions/>
  <pageMargins left="0.5905511811023623" right="0.1968503937007874" top="0.5905511811023623" bottom="0.3937007874015748" header="0.31496062992125984" footer="0.31496062992125984"/>
  <pageSetup firstPageNumber="28" useFirstPageNumber="1" orientation="landscape" paperSize="9" scale="78" r:id="rId1"/>
  <headerFooter>
    <oddHeader>&amp;L&amp;"TH SarabunIT๙,ธรรมดา"&amp;12สำนักงานการศึกษาเอกชนจังหวัดนราธิวาส&amp;R&amp;P</oddHeader>
    <oddFooter>&amp;R&amp;"TH SarabunPSK,ธรรมดา"&amp;12ข้อมูล ณ วันที่ 1 พฤษภาคม 2556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KKD</cp:lastModifiedBy>
  <cp:lastPrinted>2013-09-05T08:00:59Z</cp:lastPrinted>
  <dcterms:created xsi:type="dcterms:W3CDTF">2013-01-09T08:11:37Z</dcterms:created>
  <dcterms:modified xsi:type="dcterms:W3CDTF">2013-09-10T02:05:32Z</dcterms:modified>
  <cp:category/>
  <cp:version/>
  <cp:contentType/>
  <cp:contentStatus/>
</cp:coreProperties>
</file>